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armcol\Desktop\Mathieu\"/>
    </mc:Choice>
  </mc:AlternateContent>
  <xr:revisionPtr revIDLastSave="0" documentId="8_{3CAE0759-F7F2-4660-98E8-6CF057852C7D}" xr6:coauthVersionLast="47" xr6:coauthVersionMax="47" xr10:uidLastSave="{00000000-0000-0000-0000-000000000000}"/>
  <workbookProtection workbookPassword="ABB4" lockStructure="1"/>
  <bookViews>
    <workbookView xWindow="-108" yWindow="-108" windowWidth="23256" windowHeight="12576" xr2:uid="{00000000-000D-0000-FFFF-FFFF00000000}"/>
  </bookViews>
  <sheets>
    <sheet name="Commande" sheetId="1" r:id="rId1"/>
    <sheet name="Aide" sheetId="5" r:id="rId2"/>
    <sheet name="Parametres" sheetId="4" state="hidden" r:id="rId3"/>
  </sheets>
  <definedNames>
    <definedName name="Produit">Parametres!$E$2:$E$5</definedName>
    <definedName name="_xlnm.Print_Area" localSheetId="0">Commande!$A:$F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1" l="1"/>
  <c r="D11" i="4"/>
  <c r="B11" i="4" s="1"/>
  <c r="A1" i="1" s="1"/>
  <c r="B5" i="4" a="1"/>
  <c r="B5" i="4" s="1"/>
  <c r="B8" i="4" a="1"/>
  <c r="B8" i="4" l="1"/>
  <c r="D3" i="1" a="1"/>
  <c r="B4" i="1" a="1"/>
  <c r="B9" i="4" a="1"/>
  <c r="B3" i="1" a="1"/>
  <c r="D2" i="1"/>
  <c r="D3" i="1" l="1"/>
  <c r="D4" i="1" s="1"/>
  <c r="B3" i="1"/>
  <c r="B9" i="4"/>
  <c r="B2" i="1" s="1"/>
  <c r="B4" i="1"/>
  <c r="B7" i="4" a="1"/>
  <c r="B6" i="4" a="1"/>
  <c r="B6" i="4" l="1"/>
  <c r="A13" i="1" s="1"/>
  <c r="B7" i="4"/>
  <c r="A1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Patrick TROUILLARD</author>
  </authors>
  <commentList>
    <comment ref="B2" authorId="0" shapeId="0" xr:uid="{00000000-0006-0000-0000-000001000000}">
      <text>
        <r>
          <rPr>
            <b/>
            <sz val="8"/>
            <color indexed="81"/>
            <rFont val="Tahoma"/>
            <family val="2"/>
          </rPr>
          <t xml:space="preserve">Nb de carnets:
</t>
        </r>
        <r>
          <rPr>
            <sz val="8"/>
            <color indexed="81"/>
            <rFont val="Tahoma"/>
            <family val="2"/>
          </rPr>
          <t>Une ligne de commande renseignée avec un nombre de chèques, correspond à un carnet.</t>
        </r>
      </text>
    </comment>
    <comment ref="D2" authorId="0" shapeId="0" xr:uid="{00000000-0006-0000-0000-000002000000}">
      <text>
        <r>
          <rPr>
            <b/>
            <sz val="8"/>
            <color indexed="81"/>
            <rFont val="Tahoma"/>
            <family val="2"/>
          </rPr>
          <t xml:space="preserve">Nombre total de chèques :
</t>
        </r>
        <r>
          <rPr>
            <sz val="8"/>
            <color indexed="81"/>
            <rFont val="Tahoma"/>
            <family val="2"/>
          </rPr>
          <t>C'est la somme de toutes les quantités de chèques renseignées.</t>
        </r>
        <r>
          <rPr>
            <sz val="8"/>
            <color indexed="81"/>
            <rFont val="Tahoma"/>
            <family val="2"/>
          </rPr>
          <t xml:space="preserve">
</t>
        </r>
      </text>
    </comment>
    <comment ref="B3" authorId="0" shapeId="0" xr:uid="{00000000-0006-0000-0000-000003000000}">
      <text>
        <r>
          <rPr>
            <b/>
            <sz val="8"/>
            <color indexed="81"/>
            <rFont val="Tahoma"/>
            <family val="2"/>
          </rPr>
          <t xml:space="preserve">Total des valeurs nominales:
</t>
        </r>
        <r>
          <rPr>
            <sz val="8"/>
            <color indexed="81"/>
            <rFont val="Tahoma"/>
            <family val="2"/>
          </rPr>
          <t>C'est la somme totale des valeurs de chèques commandées.</t>
        </r>
      </text>
    </comment>
    <comment ref="D3" authorId="0" shapeId="0" xr:uid="{00000000-0006-0000-0000-000004000000}">
      <text>
        <r>
          <rPr>
            <b/>
            <sz val="8"/>
            <color indexed="81"/>
            <rFont val="Tahoma"/>
            <family val="2"/>
          </rPr>
          <t xml:space="preserve">Nb de chèques nominatifs:
</t>
        </r>
        <r>
          <rPr>
            <sz val="8"/>
            <color indexed="81"/>
            <rFont val="Tahoma"/>
            <family val="2"/>
          </rPr>
          <t>Nombre total de tous les chèques nominatifs</t>
        </r>
        <r>
          <rPr>
            <sz val="8"/>
            <color indexed="81"/>
            <rFont val="Tahoma"/>
            <family val="2"/>
          </rPr>
          <t xml:space="preserve">
</t>
        </r>
      </text>
    </comment>
    <comment ref="B4" authorId="0" shapeId="0" xr:uid="{00000000-0006-0000-0000-000005000000}">
      <text>
        <r>
          <rPr>
            <b/>
            <sz val="8"/>
            <color indexed="81"/>
            <rFont val="Tahoma"/>
            <family val="2"/>
          </rPr>
          <t xml:space="preserve">Total de la participation employeur:
</t>
        </r>
        <r>
          <rPr>
            <sz val="8"/>
            <color indexed="81"/>
            <rFont val="Tahoma"/>
            <family val="2"/>
          </rPr>
          <t>C'est la somme totale des participations employeur de chèques commandées.</t>
        </r>
      </text>
    </comment>
    <comment ref="D4" authorId="0" shapeId="0" xr:uid="{00000000-0006-0000-0000-000006000000}">
      <text>
        <r>
          <rPr>
            <b/>
            <sz val="8"/>
            <color indexed="81"/>
            <rFont val="Tahoma"/>
            <family val="2"/>
          </rPr>
          <t xml:space="preserve">Nb de chèques anonymes:
</t>
        </r>
        <r>
          <rPr>
            <sz val="8"/>
            <color indexed="81"/>
            <rFont val="Tahoma"/>
            <family val="2"/>
          </rPr>
          <t>Nombre total de tous les chèques anonymes</t>
        </r>
      </text>
    </comment>
    <comment ref="B10" authorId="0" shapeId="0" xr:uid="{00000000-0006-0000-0000-000007000000}">
      <text>
        <r>
          <rPr>
            <b/>
            <sz val="8"/>
            <color indexed="81"/>
            <rFont val="Tahoma"/>
            <family val="2"/>
          </rPr>
          <t xml:space="preserve">Sélection du produit:
</t>
        </r>
        <r>
          <rPr>
            <sz val="8"/>
            <color indexed="81"/>
            <rFont val="Tahoma"/>
            <family val="2"/>
          </rPr>
          <t xml:space="preserve">
Chèque Déjeuner propose désormais 4 produits différents : 
- Le </t>
        </r>
        <r>
          <rPr>
            <u/>
            <sz val="8"/>
            <color indexed="81"/>
            <rFont val="Tahoma"/>
            <family val="2"/>
          </rPr>
          <t>Chèque Déjeuner</t>
        </r>
        <r>
          <rPr>
            <sz val="8"/>
            <color indexed="81"/>
            <rFont val="Tahoma"/>
            <family val="2"/>
          </rPr>
          <t xml:space="preserve"> et le </t>
        </r>
        <r>
          <rPr>
            <u/>
            <sz val="8"/>
            <color indexed="81"/>
            <rFont val="Tahoma"/>
            <family val="2"/>
          </rPr>
          <t>Chèque Bien-être</t>
        </r>
        <r>
          <rPr>
            <sz val="8"/>
            <color indexed="81"/>
            <rFont val="Tahoma"/>
            <family val="2"/>
          </rPr>
          <t xml:space="preserve">, tous deux à destination des salariés.
- Le </t>
        </r>
        <r>
          <rPr>
            <u/>
            <sz val="8"/>
            <color indexed="81"/>
            <rFont val="Tahoma"/>
            <family val="2"/>
          </rPr>
          <t>Chèque Bénévole</t>
        </r>
        <r>
          <rPr>
            <sz val="8"/>
            <color indexed="81"/>
            <rFont val="Tahoma"/>
            <family val="2"/>
          </rPr>
          <t xml:space="preserve"> : destiné aux bénévoles des associations et fondations reconnues d'utilité publique.
- Le </t>
        </r>
        <r>
          <rPr>
            <u/>
            <sz val="8"/>
            <color indexed="81"/>
            <rFont val="Tahoma"/>
            <family val="2"/>
          </rPr>
          <t>Chèque Volontaire</t>
        </r>
        <r>
          <rPr>
            <b/>
            <sz val="8"/>
            <color indexed="81"/>
            <rFont val="Tahoma"/>
            <family val="2"/>
          </rPr>
          <t xml:space="preserve"> </t>
        </r>
        <r>
          <rPr>
            <sz val="8"/>
            <color indexed="81"/>
            <rFont val="Tahoma"/>
            <family val="2"/>
          </rPr>
          <t xml:space="preserve">: destiné aux volontaires engagés par les associations ou fondations reconnues d'utilité publique dans le cadre d'un contrat de Volontariat Associatif.
</t>
        </r>
        <r>
          <rPr>
            <sz val="8"/>
            <color indexed="81"/>
            <rFont val="Tahoma"/>
            <family val="2"/>
          </rPr>
          <t xml:space="preserve">
</t>
        </r>
        <r>
          <rPr>
            <b/>
            <sz val="8"/>
            <color indexed="81"/>
            <rFont val="Tahoma"/>
            <family val="2"/>
          </rPr>
          <t>Vous pouvez laisser cette zone vide</t>
        </r>
        <r>
          <rPr>
            <sz val="8"/>
            <color indexed="81"/>
            <rFont val="Tahoma"/>
            <family val="2"/>
          </rPr>
          <t xml:space="preserve"> si vous souhaitez du Chèque Déjeuner classique destiné à vos salariés ou bien choisir explicitement le choix "Chèque Déjeuner".
Dans le cadre des volontaires et bénévoles sélectionnez le produit de votre choix.
Pour du bien être choisissez Chèque Terra Bien Etre.
Pour plus de renseignements consultez l'Aide.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Patrick TROUILLARD</author>
  </authors>
  <commentList>
    <comment ref="F1" authorId="0" shapeId="0" xr:uid="{00000000-0006-0000-0200-000001000000}">
      <text>
        <r>
          <rPr>
            <b/>
            <sz val="8"/>
            <color indexed="81"/>
            <rFont val="Tahoma"/>
            <family val="2"/>
          </rPr>
          <t>Patrick TROUILLARD:</t>
        </r>
        <r>
          <rPr>
            <sz val="8"/>
            <color indexed="81"/>
            <rFont val="Tahoma"/>
            <family val="2"/>
          </rPr>
          <t xml:space="preserve">
Type de produit</t>
        </r>
      </text>
    </comment>
    <comment ref="B5" authorId="0" shapeId="0" xr:uid="{00000000-0006-0000-0200-000002000000}">
      <text>
        <r>
          <rPr>
            <sz val="8"/>
            <color indexed="81"/>
            <rFont val="Tahoma"/>
            <family val="2"/>
          </rPr>
          <t>Dernière ligne renseignée avec un nombre de chèques</t>
        </r>
      </text>
    </comment>
    <comment ref="B6" authorId="0" shapeId="0" xr:uid="{00000000-0006-0000-0200-000003000000}">
      <text>
        <r>
          <rPr>
            <b/>
            <sz val="8"/>
            <color indexed="81"/>
            <rFont val="Tahoma"/>
            <family val="2"/>
          </rPr>
          <t>Codes succursales:</t>
        </r>
        <r>
          <rPr>
            <sz val="8"/>
            <color indexed="81"/>
            <rFont val="Tahoma"/>
            <family val="2"/>
          </rPr>
          <t xml:space="preserve">
Test des codes succursales manquantes</t>
        </r>
      </text>
    </comment>
    <comment ref="B7" authorId="0" shapeId="0" xr:uid="{00000000-0006-0000-0200-000004000000}">
      <text>
        <r>
          <rPr>
            <b/>
            <sz val="8"/>
            <color indexed="81"/>
            <rFont val="Tahoma"/>
            <family val="2"/>
          </rPr>
          <t>Valeur de chèque:</t>
        </r>
        <r>
          <rPr>
            <sz val="8"/>
            <color indexed="81"/>
            <rFont val="Tahoma"/>
            <family val="2"/>
          </rPr>
          <t xml:space="preserve">
Indique s'il manque des valeurs dechèques en regard des quantité</t>
        </r>
      </text>
    </comment>
    <comment ref="B8" authorId="0" shapeId="0" xr:uid="{00000000-0006-0000-0200-000005000000}">
      <text>
        <r>
          <rPr>
            <b/>
            <sz val="8"/>
            <color indexed="81"/>
            <rFont val="Tahoma"/>
            <family val="2"/>
          </rPr>
          <t xml:space="preserve">Carnets nominatifs:
</t>
        </r>
        <r>
          <rPr>
            <sz val="8"/>
            <color indexed="81"/>
            <rFont val="Tahoma"/>
            <family val="2"/>
          </rPr>
          <t>Comptage des Nom-prénom renseignés sur cette colonne.</t>
        </r>
        <r>
          <rPr>
            <sz val="8"/>
            <color indexed="81"/>
            <rFont val="Tahoma"/>
            <family val="2"/>
          </rPr>
          <t xml:space="preserve">
</t>
        </r>
      </text>
    </comment>
    <comment ref="B9" authorId="0" shapeId="0" xr:uid="{00000000-0006-0000-0200-000006000000}">
      <text>
        <r>
          <rPr>
            <b/>
            <sz val="8"/>
            <color indexed="81"/>
            <rFont val="Tahoma"/>
            <family val="2"/>
          </rPr>
          <t xml:space="preserve">Carnets anonymes:
</t>
        </r>
        <r>
          <rPr>
            <sz val="8"/>
            <color indexed="81"/>
            <rFont val="Tahoma"/>
            <family val="2"/>
          </rPr>
          <t>Comptage des Nom-prénom non renseignés sur cette colonne.</t>
        </r>
      </text>
    </comment>
    <comment ref="B11" authorId="0" shapeId="0" xr:uid="{00000000-0006-0000-0200-000007000000}">
      <text>
        <r>
          <rPr>
            <b/>
            <sz val="8"/>
            <color indexed="81"/>
            <rFont val="Tahoma"/>
            <family val="2"/>
          </rPr>
          <t>Patrick TROUILLARD:</t>
        </r>
        <r>
          <rPr>
            <sz val="8"/>
            <color indexed="81"/>
            <rFont val="Tahoma"/>
            <family val="2"/>
          </rPr>
          <t xml:space="preserve">
C'est le code produit choisi dans la commande</t>
        </r>
      </text>
    </comment>
    <comment ref="D11" authorId="0" shapeId="0" xr:uid="{00000000-0006-0000-0200-000008000000}">
      <text>
        <r>
          <rPr>
            <b/>
            <sz val="8"/>
            <color indexed="81"/>
            <rFont val="Tahoma"/>
            <family val="2"/>
          </rPr>
          <t>Patrick TROUILLARD:</t>
        </r>
        <r>
          <rPr>
            <sz val="8"/>
            <color indexed="81"/>
            <rFont val="Tahoma"/>
            <family val="2"/>
          </rPr>
          <t xml:space="preserve">
Résultat de la recherche sur le produit, voir le résultat final sur la cellule B11</t>
        </r>
      </text>
    </comment>
  </commentList>
</comments>
</file>

<file path=xl/sharedStrings.xml><?xml version="1.0" encoding="utf-8"?>
<sst xmlns="http://schemas.openxmlformats.org/spreadsheetml/2006/main" count="75" uniqueCount="73">
  <si>
    <t>Valeur totale :</t>
  </si>
  <si>
    <t>Part. Totale :</t>
  </si>
  <si>
    <t>CODE SUCCURSALE</t>
  </si>
  <si>
    <t>MATRICULE</t>
  </si>
  <si>
    <t>NOM-PRENOM</t>
  </si>
  <si>
    <t>NOMBRE DE CHEQUES</t>
  </si>
  <si>
    <t>VALEUR DU CHEQUE</t>
  </si>
  <si>
    <t>PART EMPLOYEUR</t>
  </si>
  <si>
    <t>Accéder à l'aide</t>
  </si>
  <si>
    <t>Retour sur la feuille de commande</t>
  </si>
  <si>
    <t>2/ Comment saisir les informations</t>
  </si>
  <si>
    <t>1/ Introduction</t>
  </si>
  <si>
    <r>
      <t>Nombre de chèques</t>
    </r>
    <r>
      <rPr>
        <sz val="10"/>
        <rFont val="Arial"/>
        <family val="2"/>
      </rPr>
      <t xml:space="preserve">: </t>
    </r>
    <r>
      <rPr>
        <sz val="10"/>
        <rFont val="Arial"/>
        <family val="2"/>
      </rPr>
      <t>Cette cellule indique le nombre de chèques déjeuner dans le carnet, le maximum étant de 60.</t>
    </r>
  </si>
  <si>
    <t xml:space="preserve">Les cellules facultatives (colonnes jaune pâle): </t>
  </si>
  <si>
    <t>3/ Tri des informations</t>
  </si>
  <si>
    <t>a/ Gardez une copie du fichier original que nous vous avons fait parvenir.</t>
  </si>
  <si>
    <t>b/ Commencez à remplir votre formulaire de commande suivant les instructions que vous trouvez dans le paragraphe 2/ ci dessous.</t>
  </si>
  <si>
    <t>Les cellules obligatoires (colonnes jaunes vif) à remplir sont:</t>
  </si>
  <si>
    <t>Informations générales à remplir</t>
  </si>
  <si>
    <t>Raison sociale :</t>
  </si>
  <si>
    <t>Code client:</t>
  </si>
  <si>
    <t>Informations générales à remplir (zones à remplir obligatoirement)</t>
  </si>
  <si>
    <t>Vous avez opté pour une gestion nominative des commandes à partir d'Excel. Le principe d'utilisation est simple:</t>
  </si>
  <si>
    <r>
      <t>Code succursale</t>
    </r>
    <r>
      <rPr>
        <sz val="10"/>
        <rFont val="Arial"/>
        <family val="2"/>
      </rPr>
      <t xml:space="preserve">: dans le cas ou vous gérez plusieurs points de distribution de titres, vous avez défini avec Chèque Déjeuner des codes succursales (ou commandeurs), c'est un code de maximum 3 chiffres. Si vous n'avez pas plusieurs points de distribution mettez le code " </t>
    </r>
    <r>
      <rPr>
        <sz val="10"/>
        <rFont val="Arial"/>
        <family val="2"/>
      </rPr>
      <t>1"</t>
    </r>
    <r>
      <rPr>
        <b/>
        <sz val="10"/>
        <rFont val="Arial"/>
        <family val="2"/>
      </rPr>
      <t xml:space="preserve">. </t>
    </r>
    <r>
      <rPr>
        <sz val="10"/>
        <rFont val="Arial"/>
        <family val="2"/>
      </rPr>
      <t>Il s'agit du code utilisé par défaut.</t>
    </r>
  </si>
  <si>
    <r>
      <t>Matricule</t>
    </r>
    <r>
      <rPr>
        <sz val="10"/>
        <rFont val="Arial"/>
        <family val="2"/>
      </rPr>
      <t>: Vous pouvez renseigner le matricule correspondant au bénéficiaire concerné par la commande. Ce code peut contenir des chiffres et/ou des lettres, il doit être d'une longueur maximum de 11 caractères.</t>
    </r>
  </si>
  <si>
    <t>Notre système d'édition de Chèque Déjeuner, fera systématiquement un groupement des carnets de chèques par code succursale. Vous êtes responsable du contenu du fichier que vous nous envoyez, l'ordre des bénéficiaires au sein de chaque succursale dans votre fichier sera respecté. Nous vous recommandons donc de trier votre liste par code succursale et par ordre alphabétique des personnes, c'est le cas le plus couramment utilisé chez nos clients.</t>
  </si>
  <si>
    <t>Le Logiciel LOGICHEC : développé par Chèque Déjeuner véritable outil de gestion de vos bénéficiaires et de vos commandes</t>
  </si>
  <si>
    <t>L'extraction de données : à partir de n'importe quelle application RH ou paie, nous pouvons vous conseiller pour construire une interface d'extraction des données permettant de générer un fichier de commande lisible par nos services.</t>
  </si>
  <si>
    <t>Nb de carnets :</t>
  </si>
  <si>
    <t>Nombre total de chèques :</t>
  </si>
  <si>
    <t>Nb de chèques nominatifs :</t>
  </si>
  <si>
    <t>Nb de chèques anonymes :</t>
  </si>
  <si>
    <r>
      <t xml:space="preserve">c/ Lorsque votre commande est complète, sauvegardez votre fichier de commande sous le nom [code client]-[année]-[mois]-[jour].xls . Exemple: pour le client n°13139, envoi de la commande du 10 Janvier 2006 sous le nom de fichier suivant: </t>
    </r>
    <r>
      <rPr>
        <b/>
        <i/>
        <sz val="10"/>
        <rFont val="Arial"/>
        <family val="2"/>
      </rPr>
      <t>13139-2006-01-10.xls</t>
    </r>
    <r>
      <rPr>
        <sz val="10"/>
        <rFont val="Arial"/>
        <family val="2"/>
      </rPr>
      <t xml:space="preserve"> sachant que Excel met par défaut l'extension .xls, vous n'aurez pas à le saisir.
Particularité: si vous gérez plusieurs codes clients, vous devez utiliser un fichier différent pour chaque compte client</t>
    </r>
  </si>
  <si>
    <r>
      <t>Valeur du chèque</t>
    </r>
    <r>
      <rPr>
        <sz val="10"/>
        <rFont val="Arial"/>
        <family val="2"/>
      </rPr>
      <t>: pour chacune des lignes de commande (qui correspond à un carnet), vous devez saisir la valeur de chèque. Vous pouvez saisir des valeurs avec des centimes; pour cela saisir la virgule ou le point en fonction du paramétrage de votre logiciel Excel.</t>
    </r>
  </si>
  <si>
    <t>Les cellules facultatives ci-dessous ne sont pas obligatoires pour le traitement de votre commande; toutefois si ces informations sont en votre possession nous vous encourageons à les renseigner puisqu'elles permettront la personnalisation de vos chèques et/ou de l'état de distribution joint au colis</t>
  </si>
  <si>
    <t>Code filiale</t>
  </si>
  <si>
    <t>Numéro produit</t>
  </si>
  <si>
    <t>CDJ</t>
  </si>
  <si>
    <t>Version</t>
  </si>
  <si>
    <t>CDJ001-NFMCXS-MVPMPD-10</t>
  </si>
  <si>
    <t>Derniere ligne</t>
  </si>
  <si>
    <t>Succursale manquante</t>
  </si>
  <si>
    <t>Oui:1; sinon 0</t>
  </si>
  <si>
    <t>Produit</t>
  </si>
  <si>
    <t>Chèque Déjeuner</t>
  </si>
  <si>
    <t>Libellé</t>
  </si>
  <si>
    <t>Produit :</t>
  </si>
  <si>
    <t>Date :</t>
  </si>
  <si>
    <r>
      <t xml:space="preserve">Chèque Déjeuner </t>
    </r>
    <r>
      <rPr>
        <b/>
        <sz val="10"/>
        <color indexed="48"/>
        <rFont val="Arial"/>
        <family val="2"/>
      </rPr>
      <t>VOLONTAIRE</t>
    </r>
  </si>
  <si>
    <r>
      <t xml:space="preserve">Chèque Déjeuner </t>
    </r>
    <r>
      <rPr>
        <b/>
        <sz val="10"/>
        <color indexed="61"/>
        <rFont val="Arial"/>
        <family val="2"/>
      </rPr>
      <t>BENEVOLE</t>
    </r>
  </si>
  <si>
    <t>Manque des valeurs</t>
  </si>
  <si>
    <t>Carnet nominatif</t>
  </si>
  <si>
    <t>Carnet anonyme</t>
  </si>
  <si>
    <r>
      <t xml:space="preserve">Code client </t>
    </r>
    <r>
      <rPr>
        <sz val="10"/>
        <rFont val="Arial"/>
        <family val="2"/>
      </rPr>
      <t>: Il est votre identifiant auprès de Chèque Déjeuner, cette information doit être obligatoirement saisie</t>
    </r>
  </si>
  <si>
    <r>
      <t>Autres moyens de commandes nominatifs</t>
    </r>
    <r>
      <rPr>
        <sz val="10"/>
        <rFont val="Arial"/>
        <family val="2"/>
      </rPr>
      <t xml:space="preserve"> : nous vous rappelons que nous sommes à votre disposition pour étudier avec vous, la mise en place d'autre moyens de commande permettant une gestion nominative de vos carnets de chèques Déjeuner.</t>
    </r>
  </si>
  <si>
    <t>Nous vous rappelons que votre commande ne sera traitée qu'à réception des règlements, aussi nous vous recommandons d'adopter le paiement par prélèvement automatique. Votre commande sera ainsi prise en compte dés réception.</t>
  </si>
  <si>
    <r>
      <t xml:space="preserve">Raison sociale </t>
    </r>
    <r>
      <rPr>
        <sz val="10"/>
        <rFont val="Arial"/>
        <family val="2"/>
      </rPr>
      <t>: Indiquez à cet endroit votre raison sociale. Cette information est obligatoire.</t>
    </r>
  </si>
  <si>
    <r>
      <t xml:space="preserve">Date </t>
    </r>
    <r>
      <rPr>
        <sz val="10"/>
        <rFont val="Arial"/>
        <family val="2"/>
      </rPr>
      <t xml:space="preserve">: </t>
    </r>
    <r>
      <rPr>
        <sz val="10"/>
        <rFont val="Arial"/>
        <family val="2"/>
      </rPr>
      <t>Indiquez la date de votre commande, cette information est obligatoire; elle vous permettra d'identifier vos différentes commandes éditées sous Excel.</t>
    </r>
  </si>
  <si>
    <r>
      <t>Nom-Prénom</t>
    </r>
    <r>
      <rPr>
        <sz val="10"/>
        <rFont val="Arial"/>
        <family val="2"/>
      </rPr>
      <t>: C'est dans cette cellule que vous pouvez renseigner le Nom et Prénom du bénéficiaire. Mettez toujours le Nom en premier suivi du prénom. Lorsque cette information est renseignée elle sera imprimée  au choix sur les chèques déjeuner et la couverture ou sur la couverture uniquement. Si vous ne renseignez pas cette cellule, le chéquier fabriqué ne fera apparaître aucun nom (que nous appelons chéquier anonyme). Cette cellule peut contenir jusqu'à 20 caractères (l'espace compte pour 1). Saisissez uniquement en majuscule dans cette cellule.</t>
    </r>
  </si>
  <si>
    <r>
      <t xml:space="preserve">Produit </t>
    </r>
    <r>
      <rPr>
        <sz val="10"/>
        <rFont val="Arial"/>
        <family val="2"/>
      </rPr>
      <t xml:space="preserve">: </t>
    </r>
    <r>
      <rPr>
        <sz val="10"/>
        <rFont val="Arial"/>
        <family val="2"/>
      </rPr>
      <t>sélectionnez le type de chèques Déjeuner correspondant à votre commande.</t>
    </r>
  </si>
  <si>
    <t>Utilisation de LOGIXEL feuille de saisie de commande Chèque Déjeuner</t>
  </si>
  <si>
    <t>LOGIXEL</t>
  </si>
  <si>
    <t>Chèque Terra Bien Etre</t>
  </si>
  <si>
    <r>
      <t xml:space="preserve"> - </t>
    </r>
    <r>
      <rPr>
        <u/>
        <sz val="10"/>
        <rFont val="Arial"/>
        <family val="2"/>
      </rPr>
      <t>Chèque Déjeuner</t>
    </r>
    <r>
      <rPr>
        <sz val="10"/>
        <rFont val="Arial"/>
        <family val="2"/>
      </rPr>
      <t xml:space="preserve"> : dans le cadre de chèques déjeuner remis à des salariés de votre entreprise, collectivité ou association.</t>
    </r>
  </si>
  <si>
    <r>
      <t xml:space="preserve"> - </t>
    </r>
    <r>
      <rPr>
        <u/>
        <sz val="10"/>
        <rFont val="Arial"/>
        <family val="2"/>
      </rPr>
      <t>Chèque Terra Bien-être</t>
    </r>
    <r>
      <rPr>
        <sz val="10"/>
        <rFont val="Arial"/>
        <family val="2"/>
      </rPr>
      <t xml:space="preserve"> : dans le cadre de chèques Terra Bien-être remis à des salariés de votre entreprise, collectivité ou association.</t>
    </r>
  </si>
  <si>
    <r>
      <t>Part employeur</t>
    </r>
    <r>
      <rPr>
        <sz val="10"/>
        <rFont val="Arial"/>
        <family val="2"/>
      </rPr>
      <t xml:space="preserve">:
Pour les </t>
    </r>
    <r>
      <rPr>
        <u/>
        <sz val="10"/>
        <rFont val="Arial"/>
        <family val="2"/>
      </rPr>
      <t>Chèque Déjeuner</t>
    </r>
    <r>
      <rPr>
        <sz val="10"/>
        <rFont val="Arial"/>
        <family val="2"/>
      </rPr>
      <t>, cette valeur doit être comprise entre 50 et 60 % de la valeur faciale du Chèque Déjeuner que vous avez renseigné (art 1 du décret 67-1165)</t>
    </r>
  </si>
  <si>
    <r>
      <t xml:space="preserve">Pour les </t>
    </r>
    <r>
      <rPr>
        <u/>
        <sz val="10"/>
        <rFont val="Arial"/>
        <family val="2"/>
      </rPr>
      <t>Chèques Terra Bien-Etre</t>
    </r>
    <r>
      <rPr>
        <sz val="10"/>
        <rFont val="Arial"/>
        <family val="2"/>
      </rPr>
      <t>, la valeur du chèque est entièrement financée par l'entreprise, l'association ou la collectivité</t>
    </r>
  </si>
  <si>
    <r>
      <t xml:space="preserve">Pour les </t>
    </r>
    <r>
      <rPr>
        <u/>
        <sz val="10"/>
        <rFont val="Arial"/>
        <family val="2"/>
      </rPr>
      <t>Chèques Déjeuner Bénévoles</t>
    </r>
    <r>
      <rPr>
        <sz val="10"/>
        <rFont val="Arial"/>
        <family val="2"/>
      </rPr>
      <t xml:space="preserve"> ou </t>
    </r>
    <r>
      <rPr>
        <u/>
        <sz val="10"/>
        <rFont val="Arial"/>
        <family val="2"/>
      </rPr>
      <t>Volontaires</t>
    </r>
    <r>
      <rPr>
        <sz val="10"/>
        <rFont val="Arial"/>
        <family val="2"/>
      </rPr>
      <t>, la valeur du chèque est entièrement financée par l'association ou fondation reconnue d'utilité publique (loi N° 2006-586 du 23 mai 2006). Cette zone doit alors rester vide.</t>
    </r>
  </si>
  <si>
    <r>
      <t xml:space="preserve"> - </t>
    </r>
    <r>
      <rPr>
        <u/>
        <sz val="10"/>
        <rFont val="Arial"/>
        <family val="2"/>
      </rPr>
      <t>Chèque Déjeuner volontaire</t>
    </r>
    <r>
      <rPr>
        <sz val="10"/>
        <rFont val="Arial"/>
        <family val="2"/>
      </rPr>
      <t xml:space="preserve"> : dans le cadre de chèques déjeuner remis à des volontaires de votre association ou fondation reconnue d'utilité publique; Volontaires engagés par le biais d'un contrat de volontariat associatif (loi N° 2006-586 du 23 mai 2006 article 1 et 11).</t>
    </r>
  </si>
  <si>
    <r>
      <t xml:space="preserve"> - </t>
    </r>
    <r>
      <rPr>
        <u/>
        <sz val="10"/>
        <rFont val="Arial"/>
        <family val="2"/>
      </rPr>
      <t>Chèque Déjeuner bénévole</t>
    </r>
    <r>
      <rPr>
        <sz val="10"/>
        <rFont val="Arial"/>
        <family val="2"/>
      </rPr>
      <t xml:space="preserve"> : dans le cadre de chèques déjeuner remis à des bénévoles de votre association ou fondation reconnue d'utilité publique; bénévoles exerçant, dans le cadre de l'objet social de l'association, une activité bénévole régulière (loi N° 2006-586 du 23 mai 2006 article 12).</t>
    </r>
  </si>
  <si>
    <t>1.05</t>
  </si>
  <si>
    <t>d/ Une fois ce fichier constitué, vous pouvez nous envoyer le fichier via un e-mail en précisant dans l'objet votre code client et le mois de la commande, à l'adresse commande@chequedejeuner.fr, ou déposer votre fichier dans votre espace client rubrique Commander - Déposer un fichier de commande.</t>
  </si>
  <si>
    <t>ATTENTION : Ce fichier est une feuille de saisie construite sur la base de l'application EXCEL; Chèque Déjeuner n'assure en aucun cas une Hot line ou une responsabilité quelconque dans les fonctionnalités liées à cette application. Pour toutes vos questions liées directement à la feuille de saisie ou à son contenu vous pouvez joindre notre service client à l'adresse logichec@chequedejeuner.fr.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</si>
</sst>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1]"/>
    <numFmt numFmtId="166" formatCode="mmmm\-yy"/>
  </numFmts>
  <fonts count="23" x14ac:knownFonts="1">
    <font>
      <sz val="10"/>
      <name val="Arial"/>
    </font>
    <font>
      <sz val="11"/>
      <color theme="1"/>
      <name val="Calibri"/>
      <family val="2"/>
      <scheme val="minor"/>
    </font>
    <font>
      <b/>
      <sz val="20"/>
      <name val="Arial"/>
      <family val="2"/>
    </font>
    <font>
      <b/>
      <sz val="10"/>
      <name val="Arial"/>
      <family val="2"/>
    </font>
    <font>
      <b/>
      <sz val="10"/>
      <color indexed="12"/>
      <name val="Arial"/>
      <family val="2"/>
    </font>
    <font>
      <sz val="10"/>
      <name val="Arial"/>
      <family val="2"/>
    </font>
    <font>
      <sz val="9"/>
      <name val="Arial"/>
      <family val="2"/>
    </font>
    <font>
      <b/>
      <sz val="10"/>
      <color indexed="10"/>
      <name val="Arial"/>
      <family val="2"/>
    </font>
    <font>
      <b/>
      <sz val="8"/>
      <color indexed="81"/>
      <name val="Tahoma"/>
      <family val="2"/>
    </font>
    <font>
      <sz val="8"/>
      <color indexed="81"/>
      <name val="Tahoma"/>
      <family val="2"/>
    </font>
    <font>
      <u/>
      <sz val="10"/>
      <color indexed="12"/>
      <name val="Arial"/>
      <family val="2"/>
    </font>
    <font>
      <u/>
      <sz val="9"/>
      <color indexed="12"/>
      <name val="Arial"/>
      <family val="2"/>
    </font>
    <font>
      <b/>
      <sz val="16"/>
      <name val="Arial"/>
      <family val="2"/>
    </font>
    <font>
      <b/>
      <i/>
      <sz val="10"/>
      <name val="Arial"/>
      <family val="2"/>
    </font>
    <font>
      <b/>
      <sz val="14"/>
      <name val="Arial"/>
      <family val="2"/>
    </font>
    <font>
      <b/>
      <sz val="10"/>
      <color indexed="48"/>
      <name val="Arial"/>
      <family val="2"/>
    </font>
    <font>
      <b/>
      <sz val="10"/>
      <color indexed="61"/>
      <name val="Arial"/>
      <family val="2"/>
    </font>
    <font>
      <sz val="10"/>
      <color indexed="43"/>
      <name val="Arial"/>
      <family val="2"/>
    </font>
    <font>
      <b/>
      <sz val="14"/>
      <color indexed="53"/>
      <name val="Arial"/>
      <family val="2"/>
    </font>
    <font>
      <sz val="14"/>
      <name val="Arial"/>
      <family val="2"/>
    </font>
    <font>
      <u/>
      <sz val="8"/>
      <color indexed="81"/>
      <name val="Tahoma"/>
      <family val="2"/>
    </font>
    <font>
      <u/>
      <sz val="10"/>
      <name val="Arial"/>
      <family val="2"/>
    </font>
    <font>
      <sz val="11"/>
      <name val="Calibri"/>
      <family val="2"/>
      <scheme val="minor"/>
    </font>
  </fonts>
  <fills count="6">
    <fill>
      <patternFill patternType="none"/>
    </fill>
    <fill>
      <patternFill patternType="gray125"/>
    </fill>
    <fill>
      <patternFill patternType="solid">
        <fgColor indexed="26"/>
        <bgColor indexed="64"/>
      </patternFill>
    </fill>
    <fill>
      <patternFill patternType="solid">
        <fgColor indexed="26"/>
        <bgColor indexed="26"/>
      </patternFill>
    </fill>
    <fill>
      <patternFill patternType="solid">
        <fgColor indexed="34"/>
        <bgColor indexed="64"/>
      </patternFill>
    </fill>
    <fill>
      <patternFill patternType="solid">
        <fgColor indexed="9"/>
        <bgColor indexed="64"/>
      </patternFill>
    </fill>
  </fills>
  <borders count="26">
    <border>
      <left/>
      <right/>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s>
  <cellStyleXfs count="3">
    <xf numFmtId="0" fontId="0" fillId="0" borderId="0"/>
    <xf numFmtId="0" fontId="10" fillId="0" borderId="0" applyNumberFormat="0" applyFill="0" applyBorder="0" applyAlignment="0" applyProtection="0">
      <alignment vertical="top"/>
      <protection locked="0"/>
    </xf>
    <xf numFmtId="0" fontId="1" fillId="0" borderId="0"/>
  </cellStyleXfs>
  <cellXfs count="88">
    <xf numFmtId="0" fontId="0" fillId="0" borderId="0" xfId="0"/>
    <xf numFmtId="164" fontId="0" fillId="2" borderId="1" xfId="0" applyNumberFormat="1" applyFill="1" applyBorder="1" applyProtection="1">
      <protection hidden="1"/>
    </xf>
    <xf numFmtId="0" fontId="4" fillId="2" borderId="2" xfId="0" applyFont="1" applyFill="1" applyBorder="1" applyAlignment="1" applyProtection="1">
      <alignment horizontal="right" vertical="center"/>
      <protection hidden="1"/>
    </xf>
    <xf numFmtId="0" fontId="3" fillId="2" borderId="3" xfId="0" applyFont="1" applyFill="1" applyBorder="1" applyAlignment="1" applyProtection="1">
      <alignment horizontal="right"/>
      <protection hidden="1"/>
    </xf>
    <xf numFmtId="0" fontId="4" fillId="2" borderId="4" xfId="0" applyFont="1" applyFill="1" applyBorder="1" applyProtection="1">
      <protection hidden="1"/>
    </xf>
    <xf numFmtId="164" fontId="5" fillId="2" borderId="5" xfId="0" applyNumberFormat="1" applyFont="1" applyFill="1" applyBorder="1" applyProtection="1">
      <protection hidden="1"/>
    </xf>
    <xf numFmtId="165" fontId="4" fillId="2" borderId="4" xfId="0" applyNumberFormat="1" applyFont="1" applyFill="1" applyBorder="1" applyAlignment="1" applyProtection="1">
      <alignment horizontal="right" vertical="center"/>
      <protection hidden="1"/>
    </xf>
    <xf numFmtId="0" fontId="3" fillId="2" borderId="6" xfId="0" applyFont="1" applyFill="1" applyBorder="1" applyAlignment="1" applyProtection="1">
      <alignment horizontal="right"/>
      <protection hidden="1"/>
    </xf>
    <xf numFmtId="165" fontId="4" fillId="2" borderId="7" xfId="0" applyNumberFormat="1" applyFont="1" applyFill="1" applyBorder="1" applyAlignment="1" applyProtection="1">
      <alignment horizontal="right" vertical="center"/>
      <protection hidden="1"/>
    </xf>
    <xf numFmtId="0" fontId="3" fillId="2" borderId="8" xfId="0" applyFont="1" applyFill="1" applyBorder="1" applyAlignment="1" applyProtection="1">
      <alignment horizontal="right"/>
      <protection hidden="1"/>
    </xf>
    <xf numFmtId="164" fontId="5" fillId="2" borderId="8" xfId="0" applyNumberFormat="1" applyFont="1" applyFill="1" applyBorder="1" applyProtection="1">
      <protection hidden="1"/>
    </xf>
    <xf numFmtId="164" fontId="6" fillId="2" borderId="9" xfId="0" applyNumberFormat="1" applyFont="1" applyFill="1" applyBorder="1" applyAlignment="1" applyProtection="1">
      <alignment horizontal="right"/>
      <protection hidden="1"/>
    </xf>
    <xf numFmtId="0" fontId="7" fillId="0" borderId="0" xfId="0" applyFont="1" applyProtection="1">
      <protection hidden="1"/>
    </xf>
    <xf numFmtId="0" fontId="5" fillId="0" borderId="0" xfId="0" applyFont="1" applyProtection="1">
      <protection hidden="1"/>
    </xf>
    <xf numFmtId="0" fontId="3" fillId="3" borderId="10" xfId="0" applyFont="1" applyFill="1" applyBorder="1" applyAlignment="1" applyProtection="1">
      <alignment horizontal="center" vertical="center" wrapText="1"/>
      <protection hidden="1"/>
    </xf>
    <xf numFmtId="0" fontId="3" fillId="4" borderId="10" xfId="0" applyFont="1" applyFill="1" applyBorder="1" applyAlignment="1" applyProtection="1">
      <alignment horizontal="center" vertical="center" wrapText="1"/>
      <protection hidden="1"/>
    </xf>
    <xf numFmtId="164" fontId="3" fillId="4" borderId="10" xfId="0" applyNumberFormat="1" applyFont="1" applyFill="1" applyBorder="1" applyAlignment="1" applyProtection="1">
      <alignment horizontal="center" vertical="center" wrapText="1"/>
      <protection hidden="1"/>
    </xf>
    <xf numFmtId="164" fontId="3" fillId="3" borderId="10" xfId="0" applyNumberFormat="1" applyFont="1" applyFill="1" applyBorder="1" applyAlignment="1" applyProtection="1">
      <alignment horizontal="center" vertical="center" wrapText="1"/>
      <protection hidden="1"/>
    </xf>
    <xf numFmtId="0" fontId="3" fillId="3" borderId="10" xfId="0" applyFont="1" applyFill="1" applyBorder="1" applyAlignment="1" applyProtection="1">
      <alignment horizontal="center" vertical="center"/>
      <protection hidden="1"/>
    </xf>
    <xf numFmtId="164" fontId="11" fillId="2" borderId="11" xfId="1" applyNumberFormat="1" applyFont="1" applyFill="1" applyBorder="1" applyAlignment="1" applyProtection="1">
      <alignment horizontal="center" vertical="center"/>
      <protection hidden="1"/>
    </xf>
    <xf numFmtId="0" fontId="4" fillId="2" borderId="12" xfId="0" applyFont="1" applyFill="1" applyBorder="1" applyAlignment="1" applyProtection="1">
      <alignment horizontal="right" vertical="center"/>
      <protection hidden="1"/>
    </xf>
    <xf numFmtId="0" fontId="0" fillId="0" borderId="0" xfId="0" applyProtection="1">
      <protection hidden="1"/>
    </xf>
    <xf numFmtId="166" fontId="0" fillId="0" borderId="0" xfId="0" applyNumberFormat="1" applyProtection="1">
      <protection hidden="1"/>
    </xf>
    <xf numFmtId="0" fontId="3" fillId="2" borderId="13" xfId="0" applyFont="1" applyFill="1" applyBorder="1" applyAlignment="1" applyProtection="1">
      <alignment horizontal="right"/>
      <protection hidden="1"/>
    </xf>
    <xf numFmtId="0" fontId="3" fillId="2" borderId="14" xfId="0" applyFont="1" applyFill="1" applyBorder="1" applyAlignment="1" applyProtection="1">
      <alignment horizontal="right"/>
      <protection hidden="1"/>
    </xf>
    <xf numFmtId="0" fontId="12" fillId="2" borderId="15" xfId="0" applyFont="1" applyFill="1" applyBorder="1" applyProtection="1">
      <protection hidden="1"/>
    </xf>
    <xf numFmtId="0" fontId="0" fillId="2" borderId="16" xfId="0" applyFill="1" applyBorder="1" applyProtection="1">
      <protection hidden="1"/>
    </xf>
    <xf numFmtId="0" fontId="3" fillId="2" borderId="16" xfId="0" applyFont="1" applyFill="1" applyBorder="1" applyAlignment="1" applyProtection="1">
      <alignment horizontal="right"/>
      <protection hidden="1"/>
    </xf>
    <xf numFmtId="0" fontId="0" fillId="2" borderId="17" xfId="0" applyFill="1" applyBorder="1" applyProtection="1">
      <protection hidden="1"/>
    </xf>
    <xf numFmtId="14" fontId="0" fillId="2" borderId="11" xfId="0" applyNumberFormat="1" applyFill="1" applyBorder="1" applyProtection="1">
      <protection hidden="1"/>
    </xf>
    <xf numFmtId="0" fontId="0" fillId="2" borderId="0" xfId="0" applyFill="1" applyProtection="1">
      <protection hidden="1"/>
    </xf>
    <xf numFmtId="0" fontId="0" fillId="2" borderId="18" xfId="0" applyFill="1" applyBorder="1" applyProtection="1">
      <protection hidden="1"/>
    </xf>
    <xf numFmtId="0" fontId="3" fillId="2" borderId="0" xfId="0" applyFont="1" applyFill="1" applyAlignment="1" applyProtection="1">
      <alignment horizontal="right"/>
      <protection hidden="1"/>
    </xf>
    <xf numFmtId="1" fontId="0" fillId="0" borderId="0" xfId="0" applyNumberFormat="1" applyProtection="1">
      <protection hidden="1"/>
    </xf>
    <xf numFmtId="0" fontId="0" fillId="0" borderId="0" xfId="0" applyAlignment="1" applyProtection="1">
      <alignment horizontal="justify" wrapText="1"/>
      <protection hidden="1"/>
    </xf>
    <xf numFmtId="0" fontId="3" fillId="0" borderId="0" xfId="0" applyFont="1" applyProtection="1">
      <protection hidden="1"/>
    </xf>
    <xf numFmtId="0" fontId="3" fillId="2" borderId="19" xfId="0" applyFont="1" applyFill="1" applyBorder="1" applyAlignment="1" applyProtection="1">
      <alignment horizontal="right"/>
      <protection hidden="1"/>
    </xf>
    <xf numFmtId="1" fontId="0" fillId="0" borderId="0" xfId="0" applyNumberFormat="1" applyAlignment="1" applyProtection="1">
      <alignment horizontal="right"/>
      <protection hidden="1"/>
    </xf>
    <xf numFmtId="0" fontId="17" fillId="2" borderId="0" xfId="0" applyFont="1" applyFill="1" applyProtection="1">
      <protection hidden="1"/>
    </xf>
    <xf numFmtId="0" fontId="5" fillId="2" borderId="18" xfId="0" applyFont="1" applyFill="1" applyBorder="1" applyProtection="1">
      <protection hidden="1"/>
    </xf>
    <xf numFmtId="0" fontId="3" fillId="2" borderId="12" xfId="0" applyFont="1" applyFill="1" applyBorder="1" applyAlignment="1" applyProtection="1">
      <alignment horizontal="right"/>
      <protection hidden="1"/>
    </xf>
    <xf numFmtId="0" fontId="3" fillId="2" borderId="9" xfId="0" applyFont="1" applyFill="1" applyBorder="1" applyAlignment="1" applyProtection="1">
      <alignment horizontal="right"/>
      <protection hidden="1"/>
    </xf>
    <xf numFmtId="49" fontId="0" fillId="0" borderId="0" xfId="0" applyNumberFormat="1" applyProtection="1">
      <protection hidden="1"/>
    </xf>
    <xf numFmtId="14" fontId="0" fillId="0" borderId="0" xfId="0" applyNumberFormat="1" applyProtection="1">
      <protection hidden="1"/>
    </xf>
    <xf numFmtId="0" fontId="14" fillId="0" borderId="0" xfId="0" applyFont="1" applyProtection="1">
      <protection hidden="1"/>
    </xf>
    <xf numFmtId="0" fontId="13" fillId="0" borderId="0" xfId="0" applyFont="1" applyProtection="1">
      <protection hidden="1"/>
    </xf>
    <xf numFmtId="0" fontId="0" fillId="0" borderId="0" xfId="0" applyAlignment="1" applyProtection="1">
      <alignment wrapText="1"/>
      <protection hidden="1"/>
    </xf>
    <xf numFmtId="0" fontId="0" fillId="0" borderId="0" xfId="0" applyAlignment="1" applyProtection="1">
      <alignment horizontal="justify"/>
      <protection hidden="1"/>
    </xf>
    <xf numFmtId="0" fontId="10" fillId="0" borderId="0" xfId="1" applyAlignment="1" applyProtection="1">
      <alignment horizontal="center" wrapText="1"/>
      <protection hidden="1"/>
    </xf>
    <xf numFmtId="0" fontId="0" fillId="0" borderId="0" xfId="0" applyAlignment="1" applyProtection="1">
      <alignment horizontal="center" wrapText="1"/>
      <protection hidden="1"/>
    </xf>
    <xf numFmtId="0" fontId="3" fillId="0" borderId="0" xfId="0" applyFont="1" applyAlignment="1" applyProtection="1">
      <alignment horizontal="justify" wrapText="1"/>
      <protection hidden="1"/>
    </xf>
    <xf numFmtId="0" fontId="0" fillId="0" borderId="0" xfId="0" applyAlignment="1" applyProtection="1">
      <alignment horizontal="left" wrapText="1"/>
      <protection hidden="1"/>
    </xf>
    <xf numFmtId="0" fontId="3" fillId="0" borderId="0" xfId="0" applyFont="1" applyAlignment="1" applyProtection="1">
      <alignment horizontal="justify" vertical="top" wrapText="1"/>
      <protection hidden="1"/>
    </xf>
    <xf numFmtId="0" fontId="5" fillId="0" borderId="0" xfId="0" applyFont="1" applyAlignment="1" applyProtection="1">
      <alignment horizontal="justify" wrapText="1"/>
      <protection hidden="1"/>
    </xf>
    <xf numFmtId="1" fontId="5" fillId="0" borderId="10" xfId="0" applyNumberFormat="1" applyFont="1" applyBorder="1" applyProtection="1">
      <protection locked="0"/>
    </xf>
    <xf numFmtId="14" fontId="5" fillId="0" borderId="10" xfId="0" applyNumberFormat="1" applyFont="1" applyBorder="1" applyProtection="1">
      <protection locked="0"/>
    </xf>
    <xf numFmtId="0" fontId="0" fillId="0" borderId="10" xfId="0" applyBorder="1" applyProtection="1">
      <protection locked="0"/>
    </xf>
    <xf numFmtId="164" fontId="0" fillId="0" borderId="10" xfId="0" applyNumberFormat="1" applyBorder="1" applyProtection="1">
      <protection locked="0"/>
    </xf>
    <xf numFmtId="0" fontId="0" fillId="0" borderId="0" xfId="0" applyProtection="1">
      <protection locked="0"/>
    </xf>
    <xf numFmtId="0" fontId="0" fillId="0" borderId="10" xfId="0" applyBorder="1" applyAlignment="1" applyProtection="1">
      <alignment horizontal="center"/>
      <protection locked="0"/>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0" fontId="1" fillId="0" borderId="10" xfId="2" applyBorder="1" applyAlignment="1" applyProtection="1">
      <alignment horizontal="center" vertical="center"/>
      <protection locked="0"/>
    </xf>
    <xf numFmtId="164" fontId="1" fillId="0" borderId="10" xfId="2" applyNumberFormat="1" applyBorder="1" applyAlignment="1" applyProtection="1">
      <alignment horizontal="center" vertical="center"/>
      <protection locked="0"/>
    </xf>
    <xf numFmtId="0" fontId="1" fillId="0" borderId="10" xfId="2" applyBorder="1" applyProtection="1">
      <protection locked="0"/>
    </xf>
    <xf numFmtId="2" fontId="0" fillId="0" borderId="10" xfId="0" applyNumberFormat="1" applyBorder="1" applyProtection="1">
      <protection locked="0"/>
    </xf>
    <xf numFmtId="0" fontId="1" fillId="0" borderId="0" xfId="2" applyAlignment="1" applyProtection="1">
      <alignment horizontal="center" vertical="center"/>
      <protection locked="0"/>
    </xf>
    <xf numFmtId="0" fontId="22" fillId="0" borderId="10" xfId="2" applyFont="1" applyBorder="1" applyAlignment="1" applyProtection="1">
      <alignment horizontal="center" vertical="center"/>
      <protection locked="0"/>
    </xf>
    <xf numFmtId="0" fontId="22" fillId="0" borderId="10" xfId="2" applyFont="1" applyBorder="1" applyProtection="1">
      <protection locked="0"/>
    </xf>
    <xf numFmtId="2" fontId="0" fillId="0" borderId="0" xfId="0" applyNumberFormat="1" applyProtection="1">
      <protection locked="0"/>
    </xf>
    <xf numFmtId="0" fontId="0" fillId="0" borderId="10" xfId="0" applyBorder="1" applyAlignment="1" applyProtection="1">
      <alignment horizontal="center"/>
      <protection locked="0" hidden="1"/>
    </xf>
    <xf numFmtId="0" fontId="1" fillId="0" borderId="10" xfId="2" applyBorder="1" applyAlignment="1" applyProtection="1">
      <alignment horizontal="center"/>
      <protection locked="0"/>
    </xf>
    <xf numFmtId="0" fontId="1" fillId="5" borderId="2" xfId="2" applyFill="1" applyBorder="1" applyAlignment="1" applyProtection="1">
      <alignment horizontal="center"/>
      <protection locked="0"/>
    </xf>
    <xf numFmtId="0" fontId="1" fillId="0" borderId="10" xfId="2" applyBorder="1" applyAlignment="1" applyProtection="1">
      <alignment horizontal="center" wrapText="1"/>
      <protection locked="0"/>
    </xf>
    <xf numFmtId="0" fontId="1" fillId="0" borderId="6" xfId="2" applyBorder="1" applyAlignment="1" applyProtection="1">
      <alignment horizontal="center" wrapText="1"/>
      <protection locked="0"/>
    </xf>
    <xf numFmtId="0" fontId="2" fillId="2" borderId="20" xfId="0" applyFont="1" applyFill="1"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0" fillId="0" borderId="22" xfId="0" applyBorder="1" applyAlignment="1" applyProtection="1">
      <alignment horizontal="center" vertical="center"/>
      <protection hidden="1"/>
    </xf>
    <xf numFmtId="49" fontId="5" fillId="0" borderId="6" xfId="0" applyNumberFormat="1" applyFont="1" applyBorder="1" applyProtection="1">
      <protection locked="0"/>
    </xf>
    <xf numFmtId="49" fontId="5" fillId="0" borderId="2" xfId="0" applyNumberFormat="1" applyFont="1" applyBorder="1" applyProtection="1">
      <protection locked="0"/>
    </xf>
    <xf numFmtId="14" fontId="5" fillId="0" borderId="6" xfId="0" applyNumberFormat="1" applyFont="1" applyBorder="1" applyProtection="1">
      <protection locked="0"/>
    </xf>
    <xf numFmtId="14" fontId="5" fillId="0" borderId="2" xfId="0" applyNumberFormat="1" applyFont="1" applyBorder="1" applyProtection="1">
      <protection locked="0"/>
    </xf>
    <xf numFmtId="164" fontId="18" fillId="2" borderId="18" xfId="0" applyNumberFormat="1" applyFont="1" applyFill="1" applyBorder="1" applyAlignment="1" applyProtection="1">
      <alignment horizontal="center"/>
      <protection hidden="1"/>
    </xf>
    <xf numFmtId="0" fontId="19" fillId="0" borderId="18" xfId="0" applyFont="1" applyBorder="1"/>
    <xf numFmtId="0" fontId="10" fillId="0" borderId="0" xfId="1" applyAlignment="1" applyProtection="1">
      <protection hidden="1"/>
    </xf>
    <xf numFmtId="0" fontId="0" fillId="0" borderId="0" xfId="0" applyProtection="1">
      <protection hidden="1"/>
    </xf>
    <xf numFmtId="0" fontId="0" fillId="0" borderId="0" xfId="0" applyAlignment="1" applyProtection="1">
      <alignment wrapText="1"/>
      <protection hidden="1"/>
    </xf>
  </cellXfs>
  <cellStyles count="3">
    <cellStyle name="Lien hypertexte" xfId="1" builtinId="8"/>
    <cellStyle name="Normal" xfId="0" builtinId="0"/>
    <cellStyle name="Normal 2" xfId="2" xr:uid="{19926EF4-3DF2-4D0E-863A-329E6E9C7F0A}"/>
  </cellStyles>
  <dxfs count="30">
    <dxf>
      <fill>
        <patternFill>
          <bgColor indexed="47"/>
        </patternFill>
      </fill>
    </dxf>
    <dxf>
      <fill>
        <patternFill>
          <bgColor indexed="47"/>
        </patternFill>
      </fill>
    </dxf>
    <dxf>
      <fill>
        <patternFill>
          <bgColor indexed="47"/>
        </patternFill>
      </fill>
    </dxf>
    <dxf>
      <font>
        <b/>
        <i val="0"/>
        <condense val="0"/>
        <extend val="0"/>
        <color indexed="13"/>
      </font>
      <fill>
        <patternFill>
          <bgColor indexed="29"/>
        </patternFill>
      </fill>
    </dxf>
    <dxf>
      <font>
        <b/>
        <i val="0"/>
        <condense val="0"/>
        <extend val="0"/>
        <color indexed="13"/>
      </font>
      <fill>
        <patternFill>
          <bgColor indexed="48"/>
        </patternFill>
      </fill>
    </dxf>
    <dxf>
      <fill>
        <patternFill>
          <bgColor indexed="47"/>
        </patternFill>
      </fill>
    </dxf>
    <dxf>
      <fill>
        <patternFill>
          <bgColor indexed="47"/>
        </patternFill>
      </fill>
    </dxf>
    <dxf>
      <font>
        <b/>
        <i val="0"/>
        <condense val="0"/>
        <extend val="0"/>
        <color indexed="13"/>
      </font>
      <fill>
        <patternFill>
          <bgColor indexed="30"/>
        </patternFill>
      </fill>
    </dxf>
    <dxf>
      <font>
        <b/>
        <i val="0"/>
        <condense val="0"/>
        <extend val="0"/>
        <color indexed="9"/>
      </font>
      <fill>
        <patternFill>
          <bgColor indexed="28"/>
        </patternFill>
      </fill>
    </dxf>
    <dxf>
      <font>
        <b/>
        <i val="0"/>
        <condense val="0"/>
        <extend val="0"/>
        <color indexed="13"/>
      </font>
      <fill>
        <patternFill>
          <bgColor indexed="29"/>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28575</xdr:colOff>
      <xdr:row>0</xdr:row>
      <xdr:rowOff>28575</xdr:rowOff>
    </xdr:from>
    <xdr:to>
      <xdr:col>9</xdr:col>
      <xdr:colOff>474313</xdr:colOff>
      <xdr:row>4</xdr:row>
      <xdr:rowOff>19050</xdr:rowOff>
    </xdr:to>
    <xdr:sp macro="" textlink="">
      <xdr:nvSpPr>
        <xdr:cNvPr id="1041" name="Text Box 17">
          <a:extLst>
            <a:ext uri="{FF2B5EF4-FFF2-40B4-BE49-F238E27FC236}">
              <a16:creationId xmlns:a16="http://schemas.microsoft.com/office/drawing/2014/main" id="{00000000-0008-0000-0000-000011040000}"/>
            </a:ext>
          </a:extLst>
        </xdr:cNvPr>
        <xdr:cNvSpPr txBox="1">
          <a:spLocks noChangeArrowheads="1"/>
        </xdr:cNvSpPr>
      </xdr:nvSpPr>
      <xdr:spPr bwMode="auto">
        <a:xfrm>
          <a:off x="6410325" y="28575"/>
          <a:ext cx="2733675" cy="81915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fr-FR" sz="1000" b="1" i="0" strike="noStrike">
              <a:solidFill>
                <a:srgbClr val="000000"/>
              </a:solidFill>
              <a:latin typeface="Arial"/>
              <a:cs typeface="Arial"/>
            </a:rPr>
            <a:t>Merci de lire attentivement l'ensemble des recommandations présentes dans l'aide et de les respecter scrupuleusement afin de permettre un traitement efficace de votre commande.</a:t>
          </a:r>
        </a:p>
      </xdr:txBody>
    </xdr:sp>
    <xdr:clientData fPrintsWithSheet="0"/>
  </xdr:twoCellAnchor>
  <xdr:twoCellAnchor editAs="oneCell">
    <xdr:from>
      <xdr:col>4</xdr:col>
      <xdr:colOff>66675</xdr:colOff>
      <xdr:row>0</xdr:row>
      <xdr:rowOff>38100</xdr:rowOff>
    </xdr:from>
    <xdr:to>
      <xdr:col>4</xdr:col>
      <xdr:colOff>790575</xdr:colOff>
      <xdr:row>3</xdr:row>
      <xdr:rowOff>104775</xdr:rowOff>
    </xdr:to>
    <xdr:pic>
      <xdr:nvPicPr>
        <xdr:cNvPr id="1113" name="Picture 50" descr="Logo Chèque Déjeuner">
          <a:extLst>
            <a:ext uri="{FF2B5EF4-FFF2-40B4-BE49-F238E27FC236}">
              <a16:creationId xmlns:a16="http://schemas.microsoft.com/office/drawing/2014/main" id="{00000000-0008-0000-00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0" y="38100"/>
          <a:ext cx="7239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J347"/>
  <sheetViews>
    <sheetView showGridLines="0" showRowColHeaders="0" tabSelected="1" topLeftCell="A2" zoomScale="90" zoomScaleNormal="90" workbookViewId="0">
      <selection activeCell="I13" sqref="I13"/>
    </sheetView>
  </sheetViews>
  <sheetFormatPr baseColWidth="10" defaultColWidth="11.44140625" defaultRowHeight="13.2" x14ac:dyDescent="0.25"/>
  <cols>
    <col min="1" max="1" width="15.44140625" style="56" customWidth="1"/>
    <col min="2" max="2" width="13.21875" style="56" customWidth="1"/>
    <col min="3" max="3" width="27.21875" style="56" customWidth="1"/>
    <col min="4" max="4" width="14.5546875" style="56" customWidth="1"/>
    <col min="5" max="5" width="12.44140625" style="57" customWidth="1"/>
    <col min="6" max="6" width="12.77734375" style="57" customWidth="1"/>
    <col min="7" max="16384" width="11.44140625" style="21"/>
  </cols>
  <sheetData>
    <row r="1" spans="1:10" ht="24.6" x14ac:dyDescent="0.25">
      <c r="A1" s="76" t="str">
        <f>IF(Parametres!B11=4,"COMMANDE NOMINATIVE",IF(Parametres!B11=6,"COMMANDE POUR VOLONTAIRES",IF(Parametres!B11=5,"COMMANDE POUR BENEVOLES","COMMANDE TERRA BIEN ETRE")))</f>
        <v>COMMANDE NOMINATIVE</v>
      </c>
      <c r="B1" s="77"/>
      <c r="C1" s="77"/>
      <c r="D1" s="78"/>
      <c r="E1" s="1"/>
      <c r="F1" s="19" t="s">
        <v>8</v>
      </c>
      <c r="J1" s="22"/>
    </row>
    <row r="2" spans="1:10" x14ac:dyDescent="0.25">
      <c r="A2" s="23" t="s">
        <v>28</v>
      </c>
      <c r="B2" s="2">
        <f ca="1">Parametres!$B$8+Parametres!$B$9</f>
        <v>0</v>
      </c>
      <c r="C2" s="3" t="s">
        <v>29</v>
      </c>
      <c r="D2" s="4">
        <f ca="1">SUM(INDIRECT("D15:D"&amp;Parametres!$B$5))</f>
        <v>0</v>
      </c>
      <c r="E2" s="5"/>
      <c r="F2" s="83" t="s">
        <v>61</v>
      </c>
    </row>
    <row r="3" spans="1:10" x14ac:dyDescent="0.25">
      <c r="A3" s="23" t="s">
        <v>0</v>
      </c>
      <c r="B3" s="6">
        <f t="array" aca="1" ref="B3" ca="1">SUM(INDIRECT("D15:D"&amp;Parametres!$B$5)*INDIRECT("E15:E"&amp;Parametres!$B$5))</f>
        <v>0</v>
      </c>
      <c r="C3" s="7" t="s">
        <v>30</v>
      </c>
      <c r="D3" s="2">
        <f t="array" aca="1" ref="D3" ca="1">SUM(((INDIRECT("C15:C"&amp;Parametres!$B$5)&lt;&gt;"")*(INDIRECT("D15:D"&amp;Parametres!$B$5))))</f>
        <v>0</v>
      </c>
      <c r="E3" s="5"/>
      <c r="F3" s="84"/>
    </row>
    <row r="4" spans="1:10" ht="13.8" thickBot="1" x14ac:dyDescent="0.3">
      <c r="A4" s="24" t="s">
        <v>1</v>
      </c>
      <c r="B4" s="8" t="str">
        <f t="array" aca="1" ref="B4" ca="1">IF(SUM(INDIRECT("D15:D"&amp;Parametres!$B$5)*INDIRECT("F15:F"&amp;Parametres!$B$5))=0,"",SUM(INDIRECT("D15:D"&amp;Parametres!$B$5)*INDIRECT("F15:F"&amp;Parametres!$B$5)))</f>
        <v/>
      </c>
      <c r="C4" s="9" t="s">
        <v>31</v>
      </c>
      <c r="D4" s="20">
        <f ca="1">D2-D3</f>
        <v>0</v>
      </c>
      <c r="E4" s="10"/>
      <c r="F4" s="11" t="str">
        <f>CONCATENATE("Mono v ",Parametres!B2)</f>
        <v>Mono v 1.05</v>
      </c>
    </row>
    <row r="5" spans="1:10" ht="13.8" thickBot="1" x14ac:dyDescent="0.3">
      <c r="A5" s="13"/>
      <c r="B5" s="13"/>
      <c r="C5" s="13"/>
      <c r="D5" s="13"/>
      <c r="E5" s="13"/>
      <c r="F5" s="13"/>
    </row>
    <row r="6" spans="1:10" ht="21" x14ac:dyDescent="0.4">
      <c r="A6" s="25" t="s">
        <v>18</v>
      </c>
      <c r="B6" s="28"/>
      <c r="C6" s="28"/>
      <c r="D6" s="28"/>
      <c r="E6" s="28"/>
      <c r="F6" s="29"/>
    </row>
    <row r="7" spans="1:10" x14ac:dyDescent="0.25">
      <c r="A7" s="26"/>
      <c r="B7" s="30"/>
      <c r="C7" s="30"/>
      <c r="D7" s="30"/>
      <c r="E7" s="30"/>
      <c r="F7" s="31"/>
    </row>
    <row r="8" spans="1:10" x14ac:dyDescent="0.25">
      <c r="A8" s="27" t="s">
        <v>19</v>
      </c>
      <c r="B8" s="79"/>
      <c r="C8" s="80"/>
      <c r="D8" s="32" t="s">
        <v>20</v>
      </c>
      <c r="E8" s="54"/>
      <c r="F8" s="31"/>
      <c r="G8" s="33"/>
    </row>
    <row r="9" spans="1:10" x14ac:dyDescent="0.25">
      <c r="A9" s="27" t="s">
        <v>47</v>
      </c>
      <c r="B9" s="55"/>
      <c r="C9" s="30"/>
      <c r="D9" s="32"/>
      <c r="E9" s="30"/>
      <c r="F9" s="31"/>
      <c r="G9" s="33"/>
    </row>
    <row r="10" spans="1:10" x14ac:dyDescent="0.25">
      <c r="A10" s="27" t="s">
        <v>46</v>
      </c>
      <c r="B10" s="81" t="s">
        <v>44</v>
      </c>
      <c r="C10" s="82"/>
      <c r="D10" s="38"/>
      <c r="E10" s="30"/>
      <c r="F10" s="39"/>
    </row>
    <row r="11" spans="1:10" ht="13.8" thickBot="1" x14ac:dyDescent="0.3">
      <c r="A11" s="36"/>
      <c r="B11" s="40"/>
      <c r="C11" s="40"/>
      <c r="D11" s="40"/>
      <c r="E11" s="40"/>
      <c r="F11" s="41"/>
    </row>
    <row r="12" spans="1:10" x14ac:dyDescent="0.25">
      <c r="A12" s="12" t="str">
        <f ca="1">IF(Parametres!$B$7,"Il manque des valeurs de chèque renseignées en  regard des quantités renseignées","")</f>
        <v/>
      </c>
      <c r="B12" s="13"/>
      <c r="C12" s="13"/>
      <c r="D12" s="13"/>
      <c r="E12" s="13"/>
      <c r="F12" s="13"/>
    </row>
    <row r="13" spans="1:10" x14ac:dyDescent="0.25">
      <c r="A13" s="12" t="str">
        <f ca="1">IF(Parametres!$B$6,"Il manque des codes succursale renseignés en  regard des quantités renseignées","")</f>
        <v/>
      </c>
      <c r="B13" s="13"/>
      <c r="C13" s="13"/>
      <c r="D13" s="13"/>
      <c r="E13" s="13"/>
      <c r="F13" s="13"/>
    </row>
    <row r="14" spans="1:10" ht="26.4" x14ac:dyDescent="0.25">
      <c r="A14" s="15" t="s">
        <v>2</v>
      </c>
      <c r="B14" s="18" t="s">
        <v>3</v>
      </c>
      <c r="C14" s="14" t="s">
        <v>4</v>
      </c>
      <c r="D14" s="15" t="s">
        <v>5</v>
      </c>
      <c r="E14" s="16" t="s">
        <v>6</v>
      </c>
      <c r="F14" s="17" t="s">
        <v>7</v>
      </c>
    </row>
    <row r="15" spans="1:10" ht="14.4" x14ac:dyDescent="0.3">
      <c r="B15" s="72"/>
      <c r="C15" s="65"/>
      <c r="D15" s="73"/>
      <c r="E15" s="74"/>
      <c r="F15" s="75"/>
    </row>
    <row r="38" spans="1:5" ht="14.4" x14ac:dyDescent="0.3">
      <c r="B38" s="63"/>
      <c r="C38" s="65"/>
      <c r="D38" s="63"/>
      <c r="E38" s="64"/>
    </row>
    <row r="39" spans="1:5" ht="14.4" x14ac:dyDescent="0.3">
      <c r="A39" s="60"/>
      <c r="B39" s="63"/>
      <c r="C39" s="65"/>
      <c r="D39" s="63"/>
      <c r="E39" s="64"/>
    </row>
    <row r="40" spans="1:5" ht="14.4" x14ac:dyDescent="0.3">
      <c r="A40" s="60"/>
      <c r="B40" s="63"/>
      <c r="C40" s="65"/>
      <c r="D40" s="63"/>
      <c r="E40" s="64"/>
    </row>
    <row r="41" spans="1:5" ht="14.4" x14ac:dyDescent="0.3">
      <c r="A41" s="60"/>
      <c r="B41" s="63"/>
      <c r="C41" s="65"/>
      <c r="D41" s="63"/>
      <c r="E41" s="64"/>
    </row>
    <row r="42" spans="1:5" ht="14.4" x14ac:dyDescent="0.3">
      <c r="A42" s="60"/>
      <c r="B42" s="63"/>
      <c r="C42" s="65"/>
      <c r="D42" s="63"/>
      <c r="E42" s="64"/>
    </row>
    <row r="43" spans="1:5" ht="14.4" x14ac:dyDescent="0.3">
      <c r="A43" s="60"/>
      <c r="B43" s="63"/>
      <c r="C43" s="65"/>
      <c r="D43" s="63"/>
      <c r="E43" s="64"/>
    </row>
    <row r="44" spans="1:5" ht="14.4" x14ac:dyDescent="0.3">
      <c r="A44" s="60"/>
      <c r="B44" s="63"/>
      <c r="C44" s="65"/>
      <c r="D44" s="63"/>
      <c r="E44" s="64"/>
    </row>
    <row r="45" spans="1:5" ht="14.4" x14ac:dyDescent="0.3">
      <c r="A45" s="60"/>
      <c r="B45" s="63"/>
      <c r="C45" s="65"/>
      <c r="D45" s="63"/>
      <c r="E45" s="64"/>
    </row>
    <row r="46" spans="1:5" ht="14.4" x14ac:dyDescent="0.3">
      <c r="A46" s="60"/>
      <c r="B46" s="63"/>
      <c r="C46" s="65"/>
      <c r="D46" s="63"/>
      <c r="E46" s="64"/>
    </row>
    <row r="47" spans="1:5" ht="14.4" x14ac:dyDescent="0.3">
      <c r="A47" s="60"/>
      <c r="B47" s="63"/>
      <c r="C47" s="65"/>
      <c r="D47" s="63"/>
      <c r="E47" s="64"/>
    </row>
    <row r="48" spans="1:5" ht="14.4" x14ac:dyDescent="0.3">
      <c r="A48" s="60"/>
      <c r="B48" s="63"/>
      <c r="C48" s="65"/>
      <c r="D48" s="63"/>
      <c r="E48" s="64"/>
    </row>
    <row r="49" spans="1:5" ht="14.4" x14ac:dyDescent="0.3">
      <c r="A49" s="60"/>
      <c r="B49" s="63"/>
      <c r="C49" s="65"/>
      <c r="D49" s="63"/>
      <c r="E49" s="64"/>
    </row>
    <row r="50" spans="1:5" ht="14.4" x14ac:dyDescent="0.3">
      <c r="A50" s="60"/>
      <c r="B50" s="63"/>
      <c r="C50" s="65"/>
      <c r="D50" s="63"/>
      <c r="E50" s="64"/>
    </row>
    <row r="51" spans="1:5" ht="14.4" x14ac:dyDescent="0.3">
      <c r="A51" s="60"/>
      <c r="B51" s="63"/>
      <c r="C51" s="65"/>
      <c r="D51" s="63"/>
      <c r="E51" s="64"/>
    </row>
    <row r="52" spans="1:5" ht="14.4" x14ac:dyDescent="0.3">
      <c r="A52" s="60"/>
      <c r="B52" s="63"/>
      <c r="C52" s="65"/>
      <c r="D52" s="63"/>
      <c r="E52" s="64"/>
    </row>
    <row r="53" spans="1:5" ht="14.4" x14ac:dyDescent="0.3">
      <c r="A53" s="60"/>
      <c r="B53" s="63"/>
      <c r="C53" s="65"/>
      <c r="D53" s="63"/>
      <c r="E53" s="64"/>
    </row>
    <row r="54" spans="1:5" ht="14.4" x14ac:dyDescent="0.3">
      <c r="A54" s="60"/>
      <c r="B54" s="63"/>
      <c r="C54" s="65"/>
      <c r="D54" s="63"/>
      <c r="E54" s="64"/>
    </row>
    <row r="55" spans="1:5" ht="14.4" x14ac:dyDescent="0.3">
      <c r="A55" s="60"/>
      <c r="B55" s="63"/>
      <c r="C55" s="65"/>
      <c r="D55" s="63"/>
      <c r="E55" s="64"/>
    </row>
    <row r="56" spans="1:5" ht="14.4" x14ac:dyDescent="0.3">
      <c r="A56" s="60"/>
      <c r="B56" s="63"/>
      <c r="C56" s="65"/>
      <c r="D56" s="63"/>
      <c r="E56" s="64"/>
    </row>
    <row r="57" spans="1:5" ht="14.4" x14ac:dyDescent="0.3">
      <c r="A57" s="60"/>
      <c r="B57" s="63"/>
      <c r="C57" s="65"/>
      <c r="D57" s="63"/>
      <c r="E57" s="64"/>
    </row>
    <row r="58" spans="1:5" ht="14.4" x14ac:dyDescent="0.3">
      <c r="A58" s="60"/>
      <c r="B58" s="63"/>
      <c r="C58" s="65"/>
      <c r="D58" s="63"/>
      <c r="E58" s="64"/>
    </row>
    <row r="59" spans="1:5" ht="14.4" x14ac:dyDescent="0.3">
      <c r="A59" s="60"/>
      <c r="B59" s="63"/>
      <c r="C59" s="65"/>
      <c r="D59" s="63"/>
      <c r="E59" s="64"/>
    </row>
    <row r="60" spans="1:5" ht="14.4" x14ac:dyDescent="0.3">
      <c r="A60" s="60"/>
      <c r="B60" s="63"/>
      <c r="C60" s="65"/>
      <c r="D60" s="63"/>
      <c r="E60" s="64"/>
    </row>
    <row r="61" spans="1:5" ht="14.4" x14ac:dyDescent="0.3">
      <c r="A61" s="60"/>
      <c r="B61" s="63"/>
      <c r="C61" s="65"/>
      <c r="D61" s="63"/>
      <c r="E61" s="64"/>
    </row>
    <row r="62" spans="1:5" ht="14.4" x14ac:dyDescent="0.3">
      <c r="A62" s="60"/>
      <c r="B62" s="63"/>
      <c r="C62" s="65"/>
      <c r="D62" s="63"/>
      <c r="E62" s="64"/>
    </row>
    <row r="63" spans="1:5" ht="14.4" x14ac:dyDescent="0.3">
      <c r="A63" s="60"/>
      <c r="B63" s="63"/>
      <c r="C63" s="65"/>
      <c r="D63" s="63"/>
      <c r="E63" s="64"/>
    </row>
    <row r="64" spans="1:5" ht="14.4" x14ac:dyDescent="0.3">
      <c r="A64" s="60"/>
      <c r="B64" s="63"/>
      <c r="C64" s="65"/>
      <c r="D64" s="63"/>
      <c r="E64" s="64"/>
    </row>
    <row r="65" spans="1:5" ht="14.4" x14ac:dyDescent="0.3">
      <c r="A65" s="60"/>
      <c r="B65" s="63"/>
      <c r="C65" s="65"/>
      <c r="D65" s="63"/>
      <c r="E65" s="64"/>
    </row>
    <row r="66" spans="1:5" ht="14.4" x14ac:dyDescent="0.3">
      <c r="A66" s="60"/>
      <c r="B66" s="63"/>
      <c r="C66" s="65"/>
      <c r="D66" s="63"/>
      <c r="E66" s="64"/>
    </row>
    <row r="67" spans="1:5" ht="14.4" x14ac:dyDescent="0.3">
      <c r="A67" s="60"/>
      <c r="B67" s="63"/>
      <c r="C67" s="65"/>
      <c r="D67" s="63"/>
      <c r="E67" s="64"/>
    </row>
    <row r="68" spans="1:5" ht="14.4" x14ac:dyDescent="0.3">
      <c r="A68" s="60"/>
      <c r="B68" s="63"/>
      <c r="C68" s="65"/>
      <c r="D68" s="63"/>
      <c r="E68" s="64"/>
    </row>
    <row r="69" spans="1:5" ht="14.4" x14ac:dyDescent="0.3">
      <c r="A69" s="60"/>
      <c r="B69" s="63"/>
      <c r="C69" s="65"/>
      <c r="D69" s="63"/>
      <c r="E69" s="64"/>
    </row>
    <row r="70" spans="1:5" ht="14.4" x14ac:dyDescent="0.3">
      <c r="A70" s="60"/>
      <c r="B70" s="63"/>
      <c r="C70" s="65"/>
      <c r="D70" s="63"/>
      <c r="E70" s="64"/>
    </row>
    <row r="71" spans="1:5" ht="14.4" x14ac:dyDescent="0.3">
      <c r="A71" s="60"/>
      <c r="B71" s="63"/>
      <c r="C71" s="65"/>
      <c r="D71" s="63"/>
      <c r="E71" s="64"/>
    </row>
    <row r="72" spans="1:5" ht="14.4" x14ac:dyDescent="0.3">
      <c r="A72" s="60"/>
      <c r="B72" s="63"/>
      <c r="C72" s="65"/>
      <c r="D72" s="63"/>
      <c r="E72" s="64"/>
    </row>
    <row r="73" spans="1:5" ht="14.4" x14ac:dyDescent="0.3">
      <c r="A73" s="60"/>
      <c r="B73" s="63"/>
      <c r="C73" s="65"/>
      <c r="D73" s="63"/>
      <c r="E73" s="64"/>
    </row>
    <row r="74" spans="1:5" ht="14.4" x14ac:dyDescent="0.3">
      <c r="A74" s="60"/>
      <c r="B74" s="63"/>
      <c r="C74" s="65"/>
      <c r="D74" s="63"/>
      <c r="E74" s="64"/>
    </row>
    <row r="75" spans="1:5" ht="14.4" x14ac:dyDescent="0.3">
      <c r="A75" s="60"/>
      <c r="B75" s="67"/>
      <c r="C75" s="65"/>
      <c r="D75" s="63"/>
      <c r="E75" s="64"/>
    </row>
    <row r="76" spans="1:5" ht="14.4" x14ac:dyDescent="0.3">
      <c r="A76" s="60"/>
      <c r="B76" s="63"/>
      <c r="C76" s="65"/>
      <c r="D76" s="63"/>
      <c r="E76" s="64"/>
    </row>
    <row r="77" spans="1:5" ht="14.4" x14ac:dyDescent="0.3">
      <c r="A77" s="60"/>
      <c r="B77" s="63"/>
      <c r="C77" s="65"/>
      <c r="D77" s="63"/>
      <c r="E77" s="64"/>
    </row>
    <row r="78" spans="1:5" ht="14.4" x14ac:dyDescent="0.3">
      <c r="A78" s="60"/>
      <c r="B78" s="63"/>
      <c r="C78" s="65"/>
      <c r="D78" s="63"/>
      <c r="E78" s="64"/>
    </row>
    <row r="79" spans="1:5" ht="14.4" x14ac:dyDescent="0.3">
      <c r="A79" s="60"/>
      <c r="B79" s="63"/>
      <c r="C79" s="65"/>
      <c r="D79" s="63"/>
      <c r="E79" s="64"/>
    </row>
    <row r="80" spans="1:5" ht="14.4" x14ac:dyDescent="0.3">
      <c r="A80" s="60"/>
      <c r="B80" s="63"/>
      <c r="C80" s="65"/>
      <c r="D80" s="63"/>
      <c r="E80" s="64"/>
    </row>
    <row r="81" spans="1:5" ht="14.4" x14ac:dyDescent="0.3">
      <c r="A81" s="60"/>
      <c r="B81" s="63"/>
      <c r="C81" s="65"/>
      <c r="D81" s="63"/>
      <c r="E81" s="64"/>
    </row>
    <row r="82" spans="1:5" ht="14.4" x14ac:dyDescent="0.3">
      <c r="A82" s="60"/>
      <c r="B82" s="63"/>
      <c r="C82" s="65"/>
      <c r="D82" s="63"/>
      <c r="E82" s="64"/>
    </row>
    <row r="83" spans="1:5" ht="14.4" x14ac:dyDescent="0.3">
      <c r="A83" s="60"/>
      <c r="B83" s="63"/>
      <c r="C83" s="65"/>
      <c r="D83" s="63"/>
      <c r="E83" s="64"/>
    </row>
    <row r="84" spans="1:5" ht="14.4" x14ac:dyDescent="0.3">
      <c r="A84" s="60"/>
      <c r="B84" s="68"/>
      <c r="C84" s="69"/>
      <c r="D84" s="63"/>
      <c r="E84" s="64"/>
    </row>
    <row r="85" spans="1:5" ht="14.4" x14ac:dyDescent="0.3">
      <c r="A85" s="60"/>
      <c r="B85" s="63"/>
      <c r="C85" s="65"/>
      <c r="D85" s="63"/>
      <c r="E85" s="64"/>
    </row>
    <row r="86" spans="1:5" ht="14.4" x14ac:dyDescent="0.3">
      <c r="A86" s="60"/>
      <c r="B86" s="63"/>
      <c r="C86" s="65"/>
      <c r="D86" s="63"/>
      <c r="E86" s="64"/>
    </row>
    <row r="87" spans="1:5" ht="14.4" x14ac:dyDescent="0.3">
      <c r="A87" s="60"/>
      <c r="B87" s="63"/>
      <c r="C87" s="65"/>
      <c r="D87" s="63"/>
      <c r="E87" s="64"/>
    </row>
    <row r="88" spans="1:5" ht="14.4" x14ac:dyDescent="0.3">
      <c r="A88" s="60"/>
      <c r="B88" s="63"/>
      <c r="C88" s="65"/>
      <c r="D88" s="63"/>
      <c r="E88" s="64"/>
    </row>
    <row r="89" spans="1:5" ht="14.4" x14ac:dyDescent="0.3">
      <c r="A89" s="60"/>
      <c r="B89" s="63"/>
      <c r="C89" s="65"/>
      <c r="D89" s="63"/>
      <c r="E89" s="64"/>
    </row>
    <row r="90" spans="1:5" ht="14.4" x14ac:dyDescent="0.3">
      <c r="A90" s="60"/>
      <c r="B90" s="63"/>
      <c r="C90" s="65"/>
      <c r="D90" s="63"/>
      <c r="E90" s="64"/>
    </row>
    <row r="91" spans="1:5" ht="14.4" x14ac:dyDescent="0.3">
      <c r="A91" s="60"/>
      <c r="B91" s="63"/>
      <c r="C91" s="65"/>
      <c r="D91" s="63"/>
      <c r="E91" s="64"/>
    </row>
    <row r="92" spans="1:5" ht="14.4" x14ac:dyDescent="0.25">
      <c r="A92" s="60"/>
      <c r="B92" s="63"/>
      <c r="D92" s="63"/>
      <c r="E92" s="64"/>
    </row>
    <row r="93" spans="1:5" ht="14.4" x14ac:dyDescent="0.25">
      <c r="A93" s="60"/>
      <c r="B93" s="63"/>
      <c r="D93" s="63"/>
      <c r="E93" s="64"/>
    </row>
    <row r="94" spans="1:5" ht="14.4" x14ac:dyDescent="0.25">
      <c r="A94" s="60"/>
      <c r="D94" s="63"/>
    </row>
    <row r="95" spans="1:5" ht="14.4" x14ac:dyDescent="0.25">
      <c r="A95" s="60"/>
      <c r="D95" s="63"/>
    </row>
    <row r="96" spans="1:5" ht="14.4" x14ac:dyDescent="0.25">
      <c r="A96" s="60"/>
      <c r="D96" s="63"/>
    </row>
    <row r="97" spans="1:4" ht="14.4" x14ac:dyDescent="0.25">
      <c r="A97" s="60"/>
      <c r="D97" s="63"/>
    </row>
    <row r="98" spans="1:4" ht="14.4" x14ac:dyDescent="0.25">
      <c r="A98" s="60"/>
      <c r="D98" s="63"/>
    </row>
    <row r="99" spans="1:4" ht="14.4" x14ac:dyDescent="0.25">
      <c r="A99" s="60"/>
      <c r="D99" s="63"/>
    </row>
    <row r="100" spans="1:4" ht="14.4" x14ac:dyDescent="0.25">
      <c r="A100" s="60"/>
      <c r="D100" s="63"/>
    </row>
    <row r="101" spans="1:4" ht="14.4" x14ac:dyDescent="0.25">
      <c r="A101" s="61"/>
      <c r="B101" s="61"/>
      <c r="C101" s="61"/>
      <c r="D101" s="63"/>
    </row>
    <row r="102" spans="1:4" ht="14.4" x14ac:dyDescent="0.25">
      <c r="A102" s="61"/>
      <c r="B102" s="61"/>
      <c r="C102" s="61"/>
      <c r="D102" s="63"/>
    </row>
    <row r="103" spans="1:4" ht="14.4" x14ac:dyDescent="0.25">
      <c r="A103" s="61"/>
      <c r="B103" s="61"/>
      <c r="C103" s="61"/>
      <c r="D103" s="63"/>
    </row>
    <row r="104" spans="1:4" ht="14.4" x14ac:dyDescent="0.25">
      <c r="A104" s="61"/>
      <c r="B104" s="61"/>
      <c r="C104" s="61"/>
      <c r="D104" s="63"/>
    </row>
    <row r="105" spans="1:4" ht="14.4" x14ac:dyDescent="0.25">
      <c r="A105" s="61"/>
      <c r="B105" s="61"/>
      <c r="C105" s="61"/>
      <c r="D105" s="63"/>
    </row>
    <row r="106" spans="1:4" ht="14.4" x14ac:dyDescent="0.25">
      <c r="A106" s="61"/>
      <c r="B106" s="61"/>
      <c r="C106" s="61"/>
      <c r="D106" s="63"/>
    </row>
    <row r="107" spans="1:4" ht="14.4" x14ac:dyDescent="0.25">
      <c r="A107" s="61"/>
      <c r="B107" s="61"/>
      <c r="C107" s="61"/>
      <c r="D107" s="63"/>
    </row>
    <row r="108" spans="1:4" ht="14.4" x14ac:dyDescent="0.25">
      <c r="A108" s="61"/>
      <c r="B108" s="61"/>
      <c r="C108" s="61"/>
      <c r="D108" s="63"/>
    </row>
    <row r="109" spans="1:4" ht="14.4" x14ac:dyDescent="0.25">
      <c r="A109" s="61"/>
      <c r="B109" s="61"/>
      <c r="C109" s="61"/>
      <c r="D109" s="63"/>
    </row>
    <row r="110" spans="1:4" ht="14.4" x14ac:dyDescent="0.25">
      <c r="A110" s="61"/>
      <c r="B110" s="61"/>
      <c r="C110" s="61"/>
      <c r="D110" s="63"/>
    </row>
    <row r="111" spans="1:4" x14ac:dyDescent="0.25">
      <c r="A111" s="61"/>
      <c r="B111" s="61"/>
      <c r="C111" s="61"/>
      <c r="D111" s="58"/>
    </row>
    <row r="112" spans="1:4" x14ac:dyDescent="0.25">
      <c r="A112" s="61"/>
      <c r="B112" s="61"/>
      <c r="C112" s="61"/>
      <c r="D112" s="58"/>
    </row>
    <row r="113" spans="1:4" x14ac:dyDescent="0.25">
      <c r="A113" s="61"/>
      <c r="B113" s="61"/>
      <c r="C113" s="61"/>
      <c r="D113" s="58"/>
    </row>
    <row r="114" spans="1:4" x14ac:dyDescent="0.25">
      <c r="A114" s="61"/>
      <c r="B114" s="61"/>
      <c r="C114" s="61"/>
      <c r="D114" s="58"/>
    </row>
    <row r="115" spans="1:4" x14ac:dyDescent="0.25">
      <c r="A115" s="61"/>
      <c r="B115" s="61"/>
      <c r="C115" s="61"/>
      <c r="D115" s="58"/>
    </row>
    <row r="116" spans="1:4" x14ac:dyDescent="0.25">
      <c r="A116" s="61"/>
      <c r="B116" s="61"/>
      <c r="C116" s="61"/>
      <c r="D116" s="58"/>
    </row>
    <row r="117" spans="1:4" x14ac:dyDescent="0.25">
      <c r="A117" s="61"/>
      <c r="B117" s="61"/>
      <c r="C117" s="61"/>
      <c r="D117" s="58"/>
    </row>
    <row r="118" spans="1:4" x14ac:dyDescent="0.25">
      <c r="A118" s="61"/>
      <c r="B118" s="61"/>
      <c r="C118" s="61"/>
      <c r="D118" s="58"/>
    </row>
    <row r="119" spans="1:4" x14ac:dyDescent="0.25">
      <c r="A119" s="61"/>
      <c r="B119" s="61"/>
      <c r="C119" s="61"/>
      <c r="D119" s="58"/>
    </row>
    <row r="120" spans="1:4" x14ac:dyDescent="0.25">
      <c r="A120" s="61"/>
      <c r="B120" s="61"/>
      <c r="C120" s="61"/>
      <c r="D120" s="58"/>
    </row>
    <row r="121" spans="1:4" x14ac:dyDescent="0.25">
      <c r="A121" s="61"/>
      <c r="B121" s="61"/>
      <c r="C121" s="61"/>
      <c r="D121" s="58"/>
    </row>
    <row r="122" spans="1:4" x14ac:dyDescent="0.25">
      <c r="A122" s="61"/>
      <c r="B122" s="61"/>
      <c r="C122" s="61"/>
      <c r="D122" s="58"/>
    </row>
    <row r="123" spans="1:4" x14ac:dyDescent="0.25">
      <c r="A123" s="61"/>
      <c r="B123" s="61"/>
      <c r="C123" s="61"/>
      <c r="D123" s="58"/>
    </row>
    <row r="124" spans="1:4" x14ac:dyDescent="0.25">
      <c r="A124" s="61"/>
      <c r="B124" s="61"/>
      <c r="C124" s="61"/>
      <c r="D124" s="58"/>
    </row>
    <row r="125" spans="1:4" x14ac:dyDescent="0.25">
      <c r="A125" s="61"/>
      <c r="B125" s="61"/>
      <c r="C125" s="61"/>
      <c r="D125" s="58"/>
    </row>
    <row r="126" spans="1:4" x14ac:dyDescent="0.25">
      <c r="A126" s="61"/>
      <c r="B126" s="61"/>
      <c r="C126" s="61"/>
      <c r="D126" s="58"/>
    </row>
    <row r="127" spans="1:4" x14ac:dyDescent="0.25">
      <c r="A127" s="61"/>
      <c r="B127" s="61"/>
      <c r="C127" s="61"/>
      <c r="D127" s="58"/>
    </row>
    <row r="128" spans="1:4" x14ac:dyDescent="0.25">
      <c r="A128" s="61"/>
      <c r="B128" s="61"/>
      <c r="C128" s="61"/>
      <c r="D128" s="58"/>
    </row>
    <row r="129" spans="1:4" x14ac:dyDescent="0.25">
      <c r="A129" s="61"/>
      <c r="B129" s="61"/>
      <c r="C129" s="61"/>
      <c r="D129" s="58"/>
    </row>
    <row r="130" spans="1:4" x14ac:dyDescent="0.25">
      <c r="A130" s="61"/>
      <c r="B130" s="61"/>
      <c r="C130" s="61"/>
      <c r="D130" s="58"/>
    </row>
    <row r="131" spans="1:4" x14ac:dyDescent="0.25">
      <c r="A131" s="61"/>
      <c r="B131" s="61"/>
      <c r="C131" s="61"/>
      <c r="D131" s="58"/>
    </row>
    <row r="132" spans="1:4" x14ac:dyDescent="0.25">
      <c r="A132" s="61"/>
      <c r="B132" s="61"/>
      <c r="C132" s="61"/>
      <c r="D132" s="58"/>
    </row>
    <row r="133" spans="1:4" x14ac:dyDescent="0.25">
      <c r="A133" s="61"/>
      <c r="B133" s="61"/>
      <c r="C133" s="61"/>
      <c r="D133" s="58"/>
    </row>
    <row r="134" spans="1:4" x14ac:dyDescent="0.25">
      <c r="A134" s="61"/>
      <c r="B134" s="61"/>
      <c r="C134" s="61"/>
      <c r="D134" s="58"/>
    </row>
    <row r="135" spans="1:4" x14ac:dyDescent="0.25">
      <c r="A135" s="61"/>
      <c r="B135" s="61"/>
      <c r="C135" s="61"/>
      <c r="D135" s="58"/>
    </row>
    <row r="136" spans="1:4" x14ac:dyDescent="0.25">
      <c r="A136" s="61"/>
      <c r="B136" s="61"/>
      <c r="C136" s="61"/>
      <c r="D136" s="58"/>
    </row>
    <row r="137" spans="1:4" x14ac:dyDescent="0.25">
      <c r="A137" s="61"/>
      <c r="B137" s="61"/>
      <c r="C137" s="61"/>
      <c r="D137" s="58"/>
    </row>
    <row r="138" spans="1:4" x14ac:dyDescent="0.25">
      <c r="A138" s="61"/>
      <c r="B138" s="61"/>
      <c r="C138" s="61"/>
      <c r="D138" s="58"/>
    </row>
    <row r="139" spans="1:4" x14ac:dyDescent="0.25">
      <c r="A139" s="61"/>
      <c r="B139" s="61"/>
      <c r="C139" s="61"/>
      <c r="D139" s="58"/>
    </row>
    <row r="140" spans="1:4" x14ac:dyDescent="0.25">
      <c r="A140" s="61"/>
      <c r="B140" s="61"/>
      <c r="C140" s="61"/>
      <c r="D140" s="58"/>
    </row>
    <row r="141" spans="1:4" x14ac:dyDescent="0.25">
      <c r="A141" s="61"/>
      <c r="B141" s="61"/>
      <c r="C141" s="61"/>
      <c r="D141" s="58"/>
    </row>
    <row r="142" spans="1:4" x14ac:dyDescent="0.25">
      <c r="A142" s="61"/>
      <c r="B142" s="61"/>
      <c r="C142" s="61"/>
      <c r="D142" s="58"/>
    </row>
    <row r="143" spans="1:4" x14ac:dyDescent="0.25">
      <c r="A143" s="61"/>
      <c r="B143" s="61"/>
      <c r="C143" s="61"/>
      <c r="D143" s="58"/>
    </row>
    <row r="144" spans="1:4" x14ac:dyDescent="0.25">
      <c r="A144" s="61"/>
      <c r="B144" s="61"/>
      <c r="C144" s="61"/>
      <c r="D144" s="58"/>
    </row>
    <row r="145" spans="1:4" x14ac:dyDescent="0.25">
      <c r="A145" s="61"/>
      <c r="B145" s="61"/>
      <c r="C145" s="61"/>
      <c r="D145" s="58"/>
    </row>
    <row r="146" spans="1:4" x14ac:dyDescent="0.25">
      <c r="A146" s="61"/>
      <c r="B146" s="61"/>
      <c r="C146" s="61"/>
      <c r="D146" s="58"/>
    </row>
    <row r="147" spans="1:4" x14ac:dyDescent="0.25">
      <c r="A147" s="61"/>
      <c r="B147" s="61"/>
      <c r="C147" s="61"/>
      <c r="D147" s="58"/>
    </row>
    <row r="148" spans="1:4" x14ac:dyDescent="0.25">
      <c r="A148" s="61"/>
      <c r="B148" s="61"/>
      <c r="C148" s="61"/>
      <c r="D148" s="58"/>
    </row>
    <row r="149" spans="1:4" x14ac:dyDescent="0.25">
      <c r="A149" s="61"/>
      <c r="B149" s="61"/>
      <c r="C149" s="61"/>
      <c r="D149" s="58"/>
    </row>
    <row r="150" spans="1:4" x14ac:dyDescent="0.25">
      <c r="A150" s="61"/>
      <c r="B150" s="61"/>
      <c r="C150" s="61"/>
      <c r="D150" s="58"/>
    </row>
    <row r="151" spans="1:4" x14ac:dyDescent="0.25">
      <c r="A151" s="61"/>
      <c r="B151" s="61"/>
      <c r="C151" s="61"/>
      <c r="D151" s="58"/>
    </row>
    <row r="152" spans="1:4" x14ac:dyDescent="0.25">
      <c r="A152" s="61"/>
      <c r="B152" s="61"/>
      <c r="C152" s="61"/>
      <c r="D152" s="58"/>
    </row>
    <row r="153" spans="1:4" x14ac:dyDescent="0.25">
      <c r="A153" s="61"/>
      <c r="B153" s="61"/>
      <c r="C153" s="61"/>
      <c r="D153" s="58"/>
    </row>
    <row r="154" spans="1:4" x14ac:dyDescent="0.25">
      <c r="A154" s="61"/>
      <c r="B154" s="61"/>
      <c r="C154" s="61"/>
      <c r="D154" s="58"/>
    </row>
    <row r="155" spans="1:4" x14ac:dyDescent="0.25">
      <c r="A155" s="61"/>
      <c r="B155" s="61"/>
      <c r="C155" s="61"/>
      <c r="D155" s="58"/>
    </row>
    <row r="156" spans="1:4" x14ac:dyDescent="0.25">
      <c r="A156" s="61"/>
      <c r="B156" s="61"/>
      <c r="C156" s="61"/>
      <c r="D156" s="58"/>
    </row>
    <row r="157" spans="1:4" x14ac:dyDescent="0.25">
      <c r="A157" s="61"/>
      <c r="B157" s="61"/>
      <c r="C157" s="61"/>
      <c r="D157" s="58"/>
    </row>
    <row r="158" spans="1:4" x14ac:dyDescent="0.25">
      <c r="A158" s="61"/>
      <c r="B158" s="61"/>
      <c r="C158" s="61"/>
      <c r="D158" s="58"/>
    </row>
    <row r="159" spans="1:4" x14ac:dyDescent="0.25">
      <c r="A159" s="61"/>
      <c r="B159" s="61"/>
      <c r="C159" s="61"/>
      <c r="D159" s="58"/>
    </row>
    <row r="160" spans="1:4" x14ac:dyDescent="0.25">
      <c r="A160" s="61"/>
      <c r="B160" s="61"/>
      <c r="C160" s="61"/>
      <c r="D160" s="70"/>
    </row>
    <row r="161" spans="1:4" x14ac:dyDescent="0.25">
      <c r="A161" s="61"/>
      <c r="B161" s="61"/>
      <c r="C161" s="61"/>
      <c r="D161" s="58"/>
    </row>
    <row r="162" spans="1:4" x14ac:dyDescent="0.25">
      <c r="A162" s="61"/>
      <c r="B162" s="61"/>
      <c r="C162" s="61"/>
      <c r="D162" s="58"/>
    </row>
    <row r="163" spans="1:4" x14ac:dyDescent="0.25">
      <c r="A163" s="61"/>
      <c r="B163" s="61"/>
      <c r="C163" s="61"/>
      <c r="D163" s="58"/>
    </row>
    <row r="164" spans="1:4" x14ac:dyDescent="0.25">
      <c r="A164" s="61"/>
      <c r="B164" s="61"/>
      <c r="C164" s="61"/>
      <c r="D164" s="58"/>
    </row>
    <row r="165" spans="1:4" x14ac:dyDescent="0.25">
      <c r="A165" s="61"/>
      <c r="B165" s="61"/>
      <c r="C165" s="61"/>
      <c r="D165" s="58"/>
    </row>
    <row r="166" spans="1:4" x14ac:dyDescent="0.25">
      <c r="A166" s="61"/>
      <c r="B166" s="61"/>
      <c r="C166" s="61"/>
      <c r="D166" s="58"/>
    </row>
    <row r="167" spans="1:4" x14ac:dyDescent="0.25">
      <c r="A167" s="61"/>
      <c r="B167" s="61"/>
      <c r="C167" s="61"/>
      <c r="D167" s="58"/>
    </row>
    <row r="168" spans="1:4" x14ac:dyDescent="0.25">
      <c r="A168" s="61"/>
      <c r="B168" s="61"/>
      <c r="C168" s="61"/>
      <c r="D168" s="58"/>
    </row>
    <row r="169" spans="1:4" x14ac:dyDescent="0.25">
      <c r="A169" s="61"/>
      <c r="B169" s="61"/>
      <c r="C169" s="61"/>
      <c r="D169" s="58"/>
    </row>
    <row r="170" spans="1:4" x14ac:dyDescent="0.25">
      <c r="A170" s="61"/>
      <c r="B170" s="61"/>
      <c r="C170" s="61"/>
      <c r="D170" s="58"/>
    </row>
    <row r="171" spans="1:4" x14ac:dyDescent="0.25">
      <c r="A171" s="61"/>
      <c r="B171" s="61"/>
      <c r="C171" s="61"/>
      <c r="D171" s="58"/>
    </row>
    <row r="172" spans="1:4" x14ac:dyDescent="0.25">
      <c r="A172" s="62"/>
      <c r="B172" s="62"/>
      <c r="C172" s="62"/>
      <c r="D172" s="58"/>
    </row>
    <row r="173" spans="1:4" x14ac:dyDescent="0.25">
      <c r="A173" s="71"/>
      <c r="B173" s="59"/>
      <c r="D173" s="59"/>
    </row>
    <row r="174" spans="1:4" x14ac:dyDescent="0.25">
      <c r="A174" s="71"/>
      <c r="B174" s="59"/>
      <c r="D174" s="59"/>
    </row>
    <row r="175" spans="1:4" x14ac:dyDescent="0.25">
      <c r="A175" s="71"/>
      <c r="B175" s="59"/>
      <c r="D175" s="59"/>
    </row>
    <row r="176" spans="1:4" x14ac:dyDescent="0.25">
      <c r="A176" s="71"/>
      <c r="B176" s="59"/>
      <c r="D176" s="59"/>
    </row>
    <row r="177" spans="1:4" x14ac:dyDescent="0.25">
      <c r="A177" s="71"/>
      <c r="B177" s="59"/>
      <c r="D177" s="59"/>
    </row>
    <row r="178" spans="1:4" x14ac:dyDescent="0.25">
      <c r="A178" s="71"/>
      <c r="B178" s="59"/>
      <c r="D178" s="59"/>
    </row>
    <row r="179" spans="1:4" x14ac:dyDescent="0.25">
      <c r="A179" s="71"/>
      <c r="B179" s="59"/>
      <c r="D179" s="59"/>
    </row>
    <row r="180" spans="1:4" x14ac:dyDescent="0.25">
      <c r="A180" s="71"/>
      <c r="B180" s="59"/>
      <c r="D180" s="59"/>
    </row>
    <row r="181" spans="1:4" x14ac:dyDescent="0.25">
      <c r="A181" s="71"/>
      <c r="B181" s="59"/>
      <c r="D181" s="59"/>
    </row>
    <row r="182" spans="1:4" x14ac:dyDescent="0.25">
      <c r="A182" s="71"/>
      <c r="B182" s="59"/>
      <c r="D182" s="59"/>
    </row>
    <row r="183" spans="1:4" x14ac:dyDescent="0.25">
      <c r="A183" s="71"/>
      <c r="B183" s="59"/>
      <c r="D183" s="59"/>
    </row>
    <row r="184" spans="1:4" x14ac:dyDescent="0.25">
      <c r="A184" s="71"/>
      <c r="B184" s="59"/>
      <c r="D184" s="59"/>
    </row>
    <row r="185" spans="1:4" x14ac:dyDescent="0.25">
      <c r="A185" s="71"/>
      <c r="B185" s="59"/>
      <c r="D185" s="59"/>
    </row>
    <row r="186" spans="1:4" x14ac:dyDescent="0.25">
      <c r="A186" s="71"/>
      <c r="B186" s="59"/>
      <c r="D186" s="59"/>
    </row>
    <row r="187" spans="1:4" x14ac:dyDescent="0.25">
      <c r="A187" s="71"/>
      <c r="B187" s="59"/>
      <c r="D187" s="59"/>
    </row>
    <row r="188" spans="1:4" x14ac:dyDescent="0.25">
      <c r="A188" s="71"/>
      <c r="B188" s="59"/>
      <c r="D188" s="59"/>
    </row>
    <row r="189" spans="1:4" x14ac:dyDescent="0.25">
      <c r="A189" s="71"/>
      <c r="B189" s="59"/>
      <c r="D189" s="59"/>
    </row>
    <row r="190" spans="1:4" x14ac:dyDescent="0.25">
      <c r="A190" s="71"/>
      <c r="B190" s="59"/>
      <c r="D190" s="59"/>
    </row>
    <row r="191" spans="1:4" x14ac:dyDescent="0.25">
      <c r="A191" s="71"/>
      <c r="B191" s="59"/>
      <c r="D191" s="59"/>
    </row>
    <row r="192" spans="1:4" x14ac:dyDescent="0.25">
      <c r="A192" s="71"/>
      <c r="B192" s="59"/>
      <c r="D192" s="59"/>
    </row>
    <row r="193" spans="1:4" x14ac:dyDescent="0.25">
      <c r="A193" s="71"/>
      <c r="B193" s="59"/>
      <c r="D193" s="59"/>
    </row>
    <row r="194" spans="1:4" x14ac:dyDescent="0.25">
      <c r="A194" s="71"/>
      <c r="B194" s="59"/>
      <c r="D194" s="59"/>
    </row>
    <row r="195" spans="1:4" x14ac:dyDescent="0.25">
      <c r="A195" s="71"/>
      <c r="B195" s="59"/>
      <c r="D195" s="59"/>
    </row>
    <row r="196" spans="1:4" x14ac:dyDescent="0.25">
      <c r="D196" s="59"/>
    </row>
    <row r="197" spans="1:4" x14ac:dyDescent="0.25">
      <c r="D197" s="59"/>
    </row>
    <row r="198" spans="1:4" x14ac:dyDescent="0.25">
      <c r="D198" s="59"/>
    </row>
    <row r="199" spans="1:4" x14ac:dyDescent="0.25">
      <c r="D199" s="59"/>
    </row>
    <row r="200" spans="1:4" x14ac:dyDescent="0.25">
      <c r="D200" s="59"/>
    </row>
    <row r="201" spans="1:4" x14ac:dyDescent="0.25">
      <c r="D201" s="59"/>
    </row>
    <row r="202" spans="1:4" x14ac:dyDescent="0.25">
      <c r="D202" s="59"/>
    </row>
    <row r="203" spans="1:4" x14ac:dyDescent="0.25">
      <c r="D203" s="59"/>
    </row>
    <row r="204" spans="1:4" x14ac:dyDescent="0.25">
      <c r="D204" s="59"/>
    </row>
    <row r="205" spans="1:4" x14ac:dyDescent="0.25">
      <c r="D205" s="59"/>
    </row>
    <row r="206" spans="1:4" x14ac:dyDescent="0.25">
      <c r="D206" s="59"/>
    </row>
    <row r="207" spans="1:4" x14ac:dyDescent="0.25">
      <c r="D207" s="59"/>
    </row>
    <row r="208" spans="1:4" x14ac:dyDescent="0.25">
      <c r="D208" s="59"/>
    </row>
    <row r="209" spans="2:4" x14ac:dyDescent="0.25">
      <c r="D209" s="59"/>
    </row>
    <row r="210" spans="2:4" x14ac:dyDescent="0.25">
      <c r="D210" s="59"/>
    </row>
    <row r="211" spans="2:4" x14ac:dyDescent="0.25">
      <c r="D211" s="59"/>
    </row>
    <row r="212" spans="2:4" x14ac:dyDescent="0.25">
      <c r="D212" s="59"/>
    </row>
    <row r="213" spans="2:4" x14ac:dyDescent="0.25">
      <c r="D213" s="59"/>
    </row>
    <row r="214" spans="2:4" x14ac:dyDescent="0.25">
      <c r="B214" s="58"/>
      <c r="C214" s="58"/>
      <c r="D214" s="59"/>
    </row>
    <row r="215" spans="2:4" x14ac:dyDescent="0.25">
      <c r="D215" s="59"/>
    </row>
    <row r="216" spans="2:4" x14ac:dyDescent="0.25">
      <c r="D216" s="59"/>
    </row>
    <row r="217" spans="2:4" x14ac:dyDescent="0.25">
      <c r="D217" s="59"/>
    </row>
    <row r="218" spans="2:4" x14ac:dyDescent="0.25">
      <c r="D218" s="59"/>
    </row>
    <row r="219" spans="2:4" x14ac:dyDescent="0.25">
      <c r="D219" s="59"/>
    </row>
    <row r="220" spans="2:4" x14ac:dyDescent="0.25">
      <c r="D220" s="59"/>
    </row>
    <row r="221" spans="2:4" x14ac:dyDescent="0.25">
      <c r="D221" s="59"/>
    </row>
    <row r="222" spans="2:4" x14ac:dyDescent="0.25">
      <c r="D222" s="59"/>
    </row>
    <row r="223" spans="2:4" x14ac:dyDescent="0.25">
      <c r="D223" s="59"/>
    </row>
    <row r="224" spans="2:4" x14ac:dyDescent="0.25">
      <c r="D224" s="59"/>
    </row>
    <row r="225" spans="4:4" x14ac:dyDescent="0.25">
      <c r="D225" s="59"/>
    </row>
    <row r="226" spans="4:4" x14ac:dyDescent="0.25">
      <c r="D226" s="59"/>
    </row>
    <row r="227" spans="4:4" x14ac:dyDescent="0.25">
      <c r="D227" s="59"/>
    </row>
    <row r="228" spans="4:4" x14ac:dyDescent="0.25">
      <c r="D228" s="59"/>
    </row>
    <row r="229" spans="4:4" x14ac:dyDescent="0.25">
      <c r="D229" s="59"/>
    </row>
    <row r="230" spans="4:4" x14ac:dyDescent="0.25">
      <c r="D230" s="59"/>
    </row>
    <row r="231" spans="4:4" x14ac:dyDescent="0.25">
      <c r="D231" s="59"/>
    </row>
    <row r="232" spans="4:4" x14ac:dyDescent="0.25">
      <c r="D232" s="59"/>
    </row>
    <row r="233" spans="4:4" x14ac:dyDescent="0.25">
      <c r="D233" s="59"/>
    </row>
    <row r="234" spans="4:4" x14ac:dyDescent="0.25">
      <c r="D234" s="59"/>
    </row>
    <row r="235" spans="4:4" x14ac:dyDescent="0.25">
      <c r="D235" s="59"/>
    </row>
    <row r="236" spans="4:4" x14ac:dyDescent="0.25">
      <c r="D236" s="59"/>
    </row>
    <row r="237" spans="4:4" x14ac:dyDescent="0.25">
      <c r="D237" s="59"/>
    </row>
    <row r="238" spans="4:4" x14ac:dyDescent="0.25">
      <c r="D238" s="59"/>
    </row>
    <row r="239" spans="4:4" x14ac:dyDescent="0.25">
      <c r="D239" s="59"/>
    </row>
    <row r="240" spans="4:4" x14ac:dyDescent="0.25">
      <c r="D240" s="59"/>
    </row>
    <row r="241" spans="4:4" x14ac:dyDescent="0.25">
      <c r="D241" s="59"/>
    </row>
    <row r="242" spans="4:4" x14ac:dyDescent="0.25">
      <c r="D242" s="59"/>
    </row>
    <row r="243" spans="4:4" x14ac:dyDescent="0.25">
      <c r="D243" s="59"/>
    </row>
    <row r="244" spans="4:4" x14ac:dyDescent="0.25">
      <c r="D244" s="59"/>
    </row>
    <row r="245" spans="4:4" x14ac:dyDescent="0.25">
      <c r="D245" s="59"/>
    </row>
    <row r="246" spans="4:4" x14ac:dyDescent="0.25">
      <c r="D246" s="59"/>
    </row>
    <row r="247" spans="4:4" x14ac:dyDescent="0.25">
      <c r="D247" s="59"/>
    </row>
    <row r="248" spans="4:4" x14ac:dyDescent="0.25">
      <c r="D248" s="59"/>
    </row>
    <row r="249" spans="4:4" x14ac:dyDescent="0.25">
      <c r="D249" s="59"/>
    </row>
    <row r="250" spans="4:4" x14ac:dyDescent="0.25">
      <c r="D250" s="59"/>
    </row>
    <row r="251" spans="4:4" x14ac:dyDescent="0.25">
      <c r="D251" s="59"/>
    </row>
    <row r="252" spans="4:4" x14ac:dyDescent="0.25">
      <c r="D252" s="59"/>
    </row>
    <row r="253" spans="4:4" x14ac:dyDescent="0.25">
      <c r="D253" s="59"/>
    </row>
    <row r="254" spans="4:4" x14ac:dyDescent="0.25">
      <c r="D254" s="59"/>
    </row>
    <row r="255" spans="4:4" x14ac:dyDescent="0.25">
      <c r="D255" s="59"/>
    </row>
    <row r="256" spans="4:4" x14ac:dyDescent="0.25">
      <c r="D256" s="59"/>
    </row>
    <row r="257" spans="4:4" x14ac:dyDescent="0.25">
      <c r="D257" s="59"/>
    </row>
    <row r="258" spans="4:4" x14ac:dyDescent="0.25">
      <c r="D258" s="59"/>
    </row>
    <row r="259" spans="4:4" x14ac:dyDescent="0.25">
      <c r="D259" s="59"/>
    </row>
    <row r="260" spans="4:4" x14ac:dyDescent="0.25">
      <c r="D260" s="59"/>
    </row>
    <row r="261" spans="4:4" x14ac:dyDescent="0.25">
      <c r="D261" s="59"/>
    </row>
    <row r="262" spans="4:4" x14ac:dyDescent="0.25">
      <c r="D262" s="59"/>
    </row>
    <row r="263" spans="4:4" x14ac:dyDescent="0.25">
      <c r="D263" s="59"/>
    </row>
    <row r="264" spans="4:4" x14ac:dyDescent="0.25">
      <c r="D264" s="59"/>
    </row>
    <row r="265" spans="4:4" x14ac:dyDescent="0.25">
      <c r="D265" s="59"/>
    </row>
    <row r="266" spans="4:4" x14ac:dyDescent="0.25">
      <c r="D266" s="59"/>
    </row>
    <row r="267" spans="4:4" x14ac:dyDescent="0.25">
      <c r="D267" s="59"/>
    </row>
    <row r="268" spans="4:4" x14ac:dyDescent="0.25">
      <c r="D268" s="59"/>
    </row>
    <row r="269" spans="4:4" x14ac:dyDescent="0.25">
      <c r="D269" s="59"/>
    </row>
    <row r="270" spans="4:4" x14ac:dyDescent="0.25">
      <c r="D270" s="59"/>
    </row>
    <row r="271" spans="4:4" x14ac:dyDescent="0.25">
      <c r="D271" s="59"/>
    </row>
    <row r="272" spans="4:4" x14ac:dyDescent="0.25">
      <c r="D272" s="59"/>
    </row>
    <row r="273" spans="4:4" x14ac:dyDescent="0.25">
      <c r="D273" s="59"/>
    </row>
    <row r="274" spans="4:4" x14ac:dyDescent="0.25">
      <c r="D274" s="59"/>
    </row>
    <row r="275" spans="4:4" x14ac:dyDescent="0.25">
      <c r="D275" s="59"/>
    </row>
    <row r="276" spans="4:4" x14ac:dyDescent="0.25">
      <c r="D276" s="59"/>
    </row>
    <row r="277" spans="4:4" x14ac:dyDescent="0.25">
      <c r="D277" s="59"/>
    </row>
    <row r="278" spans="4:4" x14ac:dyDescent="0.25">
      <c r="D278" s="59"/>
    </row>
    <row r="279" spans="4:4" x14ac:dyDescent="0.25">
      <c r="D279" s="59"/>
    </row>
    <row r="280" spans="4:4" x14ac:dyDescent="0.25">
      <c r="D280" s="59"/>
    </row>
    <row r="281" spans="4:4" x14ac:dyDescent="0.25">
      <c r="D281" s="59"/>
    </row>
    <row r="282" spans="4:4" x14ac:dyDescent="0.25">
      <c r="D282" s="59"/>
    </row>
    <row r="283" spans="4:4" x14ac:dyDescent="0.25">
      <c r="D283" s="59"/>
    </row>
    <row r="284" spans="4:4" x14ac:dyDescent="0.25">
      <c r="D284" s="59"/>
    </row>
    <row r="285" spans="4:4" x14ac:dyDescent="0.25">
      <c r="D285" s="59"/>
    </row>
    <row r="286" spans="4:4" x14ac:dyDescent="0.25">
      <c r="D286" s="59"/>
    </row>
    <row r="287" spans="4:4" x14ac:dyDescent="0.25">
      <c r="D287" s="59"/>
    </row>
    <row r="288" spans="4:4" x14ac:dyDescent="0.25">
      <c r="D288" s="59"/>
    </row>
    <row r="289" spans="4:4" x14ac:dyDescent="0.25">
      <c r="D289" s="59"/>
    </row>
    <row r="346" spans="4:4" x14ac:dyDescent="0.25">
      <c r="D346" s="66"/>
    </row>
    <row r="347" spans="4:4" x14ac:dyDescent="0.25">
      <c r="D347" s="66"/>
    </row>
  </sheetData>
  <sheetProtection password="ABB4" sheet="1" objects="1" scenarios="1"/>
  <mergeCells count="4">
    <mergeCell ref="A1:D1"/>
    <mergeCell ref="B8:C8"/>
    <mergeCell ref="B10:C10"/>
    <mergeCell ref="F2:F3"/>
  </mergeCells>
  <phoneticPr fontId="0" type="noConversion"/>
  <conditionalFormatting sqref="A15:A100 A154:C161">
    <cfRule type="expression" dxfId="29" priority="44" stopIfTrue="1">
      <formula>AND(A15="",OR(IV15&lt;&gt;"",D15:E15&lt;&gt;""))</formula>
    </cfRule>
  </conditionalFormatting>
  <conditionalFormatting sqref="A173:A65536">
    <cfRule type="expression" dxfId="28" priority="78" stopIfTrue="1">
      <formula>AND(A173="",OR(XFD173&lt;&gt;"",D173:E173&lt;&gt;""))</formula>
    </cfRule>
  </conditionalFormatting>
  <conditionalFormatting sqref="A103:C103">
    <cfRule type="expression" dxfId="27" priority="59" stopIfTrue="1">
      <formula>AND(A103="",OR(#REF!&lt;&gt;"",D103:E103&lt;&gt;""))</formula>
    </cfRule>
  </conditionalFormatting>
  <conditionalFormatting sqref="A107:C107">
    <cfRule type="expression" dxfId="26" priority="60" stopIfTrue="1">
      <formula>AND(A107="",OR(#REF!&lt;&gt;"",D107:E107&lt;&gt;""))</formula>
    </cfRule>
  </conditionalFormatting>
  <conditionalFormatting sqref="A107:C108">
    <cfRule type="expression" dxfId="25" priority="58" stopIfTrue="1">
      <formula>AND(A107="",OR(IV109&lt;&gt;"",D107:E107&lt;&gt;""))</formula>
    </cfRule>
  </conditionalFormatting>
  <conditionalFormatting sqref="A109:C109">
    <cfRule type="expression" dxfId="24" priority="57" stopIfTrue="1">
      <formula>AND(A109="",OR(IV110&lt;&gt;"",D109:E109&lt;&gt;""))</formula>
    </cfRule>
  </conditionalFormatting>
  <conditionalFormatting sqref="A109:C113">
    <cfRule type="expression" dxfId="23" priority="50" stopIfTrue="1">
      <formula>AND(A109="",OR(IV103&lt;&gt;"",D109:E109&lt;&gt;""))</formula>
    </cfRule>
  </conditionalFormatting>
  <conditionalFormatting sqref="A117:C117">
    <cfRule type="expression" dxfId="22" priority="65" stopIfTrue="1">
      <formula>AND(A117="",OR(#REF!&lt;&gt;"",D117:E117&lt;&gt;""))</formula>
    </cfRule>
  </conditionalFormatting>
  <conditionalFormatting sqref="A120:C121">
    <cfRule type="expression" dxfId="21" priority="62" stopIfTrue="1">
      <formula>AND(A120="",OR(#REF!&lt;&gt;"",D120:E120&lt;&gt;""))</formula>
    </cfRule>
  </conditionalFormatting>
  <conditionalFormatting sqref="A122:C127 A137:C140 A104:C106 A101:C102">
    <cfRule type="expression" dxfId="20" priority="48" stopIfTrue="1">
      <formula>AND(A101="",OR(IV97&lt;&gt;"",D101:E101&lt;&gt;""))</formula>
    </cfRule>
  </conditionalFormatting>
  <conditionalFormatting sqref="A130:C130 A108:C108">
    <cfRule type="expression" dxfId="19" priority="49" stopIfTrue="1">
      <formula>AND(A108="",OR(IV103&lt;&gt;"",D108:E108&lt;&gt;""))</formula>
    </cfRule>
  </conditionalFormatting>
  <conditionalFormatting sqref="A134:C134">
    <cfRule type="expression" dxfId="18" priority="69" stopIfTrue="1">
      <formula>AND(A134="",OR(#REF!&lt;&gt;"",D134:E134&lt;&gt;""))</formula>
    </cfRule>
  </conditionalFormatting>
  <conditionalFormatting sqref="A140:C142 A103:C103 A114:C116 A122:C123 A128:C135">
    <cfRule type="expression" dxfId="17" priority="47" stopIfTrue="1">
      <formula>AND(A103="",OR(IV100&lt;&gt;"",D103:E103&lt;&gt;""))</formula>
    </cfRule>
  </conditionalFormatting>
  <conditionalFormatting sqref="A141:C141">
    <cfRule type="expression" dxfId="16" priority="52" stopIfTrue="1">
      <formula>AND(A141="",OR(#REF!&lt;&gt;"",D141:E141&lt;&gt;""))</formula>
    </cfRule>
  </conditionalFormatting>
  <conditionalFormatting sqref="A142:C147 A118:C119">
    <cfRule type="expression" dxfId="15" priority="46" stopIfTrue="1">
      <formula>AND(A118="",OR(IV116&lt;&gt;"",D118:E118&lt;&gt;""))</formula>
    </cfRule>
  </conditionalFormatting>
  <conditionalFormatting sqref="A148:C152">
    <cfRule type="expression" dxfId="14" priority="10" stopIfTrue="1">
      <formula>AND(A148="",OR(IV147&lt;&gt;"",D148:E148&lt;&gt;""))</formula>
    </cfRule>
  </conditionalFormatting>
  <conditionalFormatting sqref="A153:C153">
    <cfRule type="expression" dxfId="13" priority="64" stopIfTrue="1">
      <formula>AND(A153="",OR(#REF!&lt;&gt;"",D153:E153&lt;&gt;""))</formula>
    </cfRule>
  </conditionalFormatting>
  <conditionalFormatting sqref="A154:C154 A104:C104 A145:C146">
    <cfRule type="expression" dxfId="12" priority="45" stopIfTrue="1">
      <formula>AND(A104="",OR(IV103&lt;&gt;"",D104:E104&lt;&gt;""))</formula>
    </cfRule>
  </conditionalFormatting>
  <conditionalFormatting sqref="A163:C163">
    <cfRule type="expression" dxfId="11" priority="6" stopIfTrue="1">
      <formula>AND(A163="",OR(IV163&lt;&gt;"",D163:E163&lt;&gt;""))</formula>
    </cfRule>
    <cfRule type="expression" dxfId="10" priority="7" stopIfTrue="1">
      <formula>AND(A163="",OR(IV162&lt;&gt;"",D163:E163&lt;&gt;""))</formula>
    </cfRule>
  </conditionalFormatting>
  <conditionalFormatting sqref="A1:D1">
    <cfRule type="cellIs" dxfId="9" priority="80" stopIfTrue="1" operator="equal">
      <formula>"COMMANDE POUR VOLONTAIRES"</formula>
    </cfRule>
    <cfRule type="cellIs" dxfId="8" priority="81" stopIfTrue="1" operator="equal">
      <formula>"COMMANDE TERRA BIEN ETRE"</formula>
    </cfRule>
    <cfRule type="cellIs" dxfId="7" priority="79" stopIfTrue="1" operator="equal">
      <formula>"COMMANDE POUR BENEVOLES"</formula>
    </cfRule>
  </conditionalFormatting>
  <conditionalFormatting sqref="B8:C8 E8 B9">
    <cfRule type="expression" dxfId="6" priority="70" stopIfTrue="1">
      <formula>B8=""</formula>
    </cfRule>
  </conditionalFormatting>
  <conditionalFormatting sqref="B10:C10">
    <cfRule type="cellIs" dxfId="5" priority="73" stopIfTrue="1" operator="equal">
      <formula>""</formula>
    </cfRule>
    <cfRule type="cellIs" dxfId="4" priority="74" stopIfTrue="1" operator="equal">
      <formula>"Chèque Déjeuner BENEVOLE"</formula>
    </cfRule>
    <cfRule type="cellIs" dxfId="3" priority="75" stopIfTrue="1" operator="equal">
      <formula>"Chèque Déjeuner VOLONTAIRE"</formula>
    </cfRule>
  </conditionalFormatting>
  <conditionalFormatting sqref="D16:D171">
    <cfRule type="expression" dxfId="2" priority="2" stopIfTrue="1">
      <formula>AND(D16="",OR(E16&lt;&gt;"",A16:A16&lt;&gt;""))</formula>
    </cfRule>
  </conditionalFormatting>
  <conditionalFormatting sqref="D173:D65536">
    <cfRule type="expression" dxfId="1" priority="76" stopIfTrue="1">
      <formula>AND(D173="",OR(E173&lt;&gt;"",A173:A173&lt;&gt;""))</formula>
    </cfRule>
  </conditionalFormatting>
  <conditionalFormatting sqref="E15:E65536">
    <cfRule type="expression" dxfId="0" priority="1" stopIfTrue="1">
      <formula>AND(E15="",OR(D15&lt;&gt;"",A15:A15&lt;&gt;""))</formula>
    </cfRule>
  </conditionalFormatting>
  <dataValidations xWindow="777" yWindow="322" count="10">
    <dataValidation type="whole" allowBlank="1" showInputMessage="1" showErrorMessage="1" errorTitle="Erreur code succursale" error="Ce nombre doit être compris entre 1 et 999 !" promptTitle="Succursale/Distribution" prompt="Saisir le code de succursale ou point de distribution que vous avez défini avec CHEQUE DEJEUNER._x000a_Ce code est compris entre 1 et 999." sqref="A15:A65536" xr:uid="{00000000-0002-0000-0000-000000000000}">
      <formula1>1</formula1>
      <formula2>999</formula2>
    </dataValidation>
    <dataValidation type="textLength" allowBlank="1" showInputMessage="1" showErrorMessage="1" errorTitle="Erreur sur le matricule" error="Le matricule doit comporter ou plus 11 caractères" promptTitle="Matricule de la personne" prompt="Cette information facultative doit comporter au plus 11 caractères" sqref="B15:B65536" xr:uid="{00000000-0002-0000-0000-000001000000}">
      <formula1>0</formula1>
      <formula2>11</formula2>
    </dataValidation>
    <dataValidation type="whole" allowBlank="1" showInputMessage="1" showErrorMessage="1" errorTitle="Erreur sur le nombre de titres" error="Le nombre maximum est fixé à 60. Si vous souhaitez en saisir plus, faites une deuxième ligne de commande pour cette même personne." promptTitle="Nombre de Chèques Déjeuner" prompt="Veuillez saisir le nombre de Chèques Déjeuner désiré. Le maximum est fixé à 60." sqref="D15:D65536" xr:uid="{00000000-0002-0000-0000-000002000000}">
      <formula1>1</formula1>
      <formula2>60</formula2>
    </dataValidation>
    <dataValidation type="decimal" allowBlank="1" showInputMessage="1" showErrorMessage="1" errorTitle="Erreur sur la valeur" error="La valeur saisie est trop importante, veuillez corriger." promptTitle="Valeur du chèque" prompt="Saisir la valeur du Chèque Déjeuner" sqref="E15:E65536" xr:uid="{00000000-0002-0000-0000-000003000000}">
      <formula1>0</formula1>
      <formula2>99.99</formula2>
    </dataValidation>
    <dataValidation type="decimal" allowBlank="1" showInputMessage="1" showErrorMessage="1" errorTitle="Erreur sur la part employeur" error="La valeur saisie n'est pas comptatible avec ce qui est attendu: Valeur entre 0 et 100 €" promptTitle="Participation employeur" prompt="Saisir la valeur de la participation employeur. Cette information est facultative._x000a_La participation de l'employeur doit être comprise entre 50% et 60% de la valeur du chèque._x000a_Pour les volontaires et bénévoles cette règle ne s'applique pas." sqref="F15:F65536" xr:uid="{00000000-0002-0000-0000-000004000000}">
      <formula1>0</formula1>
      <formula2>99.99999</formula2>
    </dataValidation>
    <dataValidation type="textLength" allowBlank="1" showInputMessage="1" showErrorMessage="1" errorTitle="Erreur sur le Nom-Prénom" error="Veuillez saisir au plus 20 caractères !" promptTitle="Nom du bénéficiaire" prompt="Saisir le Nom puis le prénom du bénéficiaire, cette information sera imprimée sur les Chèques Déjeuner. Cette information est facultative, aucun nom ne sera renseigné sur le chèque si la cellule est vide._x000a_Saisir au maximum 20 caractères." sqref="C15:C65536" xr:uid="{00000000-0002-0000-0000-000005000000}">
      <formula1>0</formula1>
      <formula2>20</formula2>
    </dataValidation>
    <dataValidation type="textLength" allowBlank="1" showInputMessage="1" showErrorMessage="1" errorTitle="Raison sociale" error="La longueur maximum de cette cellule est de 32 caractères" promptTitle="Raison sociale" prompt="Veuillez renseigner votre raison sociale (32 caractères maximum)" sqref="B8:C8" xr:uid="{00000000-0002-0000-0000-000006000000}">
      <formula1>1</formula1>
      <formula2>32</formula2>
    </dataValidation>
    <dataValidation type="whole" allowBlank="1" showInputMessage="1" showErrorMessage="1" errorTitle="Code client" error="Le code client est un numéro compris entre 1 et 99999 !" promptTitle="Code client" prompt="Veuillez saisir votre code client. _x000a_Il est au maximum composé de 5 chiffres." sqref="E8" xr:uid="{00000000-0002-0000-0000-000007000000}">
      <formula1>1</formula1>
      <formula2>99999</formula2>
    </dataValidation>
    <dataValidation type="date" operator="greaterThan" allowBlank="1" showInputMessage="1" showErrorMessage="1" errorTitle="Date de la commande" error="Le format ou la valeur de date est incorrecte, cette date doit être aussi supérieure au 01/04/2006." promptTitle="Date de la commande" prompt="Veuillez saisir la date de cette commande au format jj/mm/aaaa (ex: 25/02/2006)" sqref="B9" xr:uid="{00000000-0002-0000-0000-000008000000}">
      <formula1>38808</formula1>
    </dataValidation>
    <dataValidation type="list" allowBlank="1" showInputMessage="1" showErrorMessage="1" promptTitle="Sélection du produit" prompt="Vous pouvez choisir parmi les 4 produits suivants :_x000a_- Le Chèque Déjeuner (standard pour les salariés, celui par défaut si rien n'est choisi)_x000a_- Le Chèque Déjeuner pour les Bénévoles _x000a_- Le Chèque Déjeuner pour les Volontaires_x000a_- Le Chèque Terra Bien Etre" sqref="B10:C10" xr:uid="{00000000-0002-0000-0000-000009000000}">
      <formula1>Produit</formula1>
    </dataValidation>
  </dataValidations>
  <hyperlinks>
    <hyperlink ref="F1" location="Aide!A1" tooltip="Cliquez sur ce texte pour accéder à l'aide, ou sélectionnez la feuille d'aide" display="Accéder à l'aide" xr:uid="{00000000-0004-0000-0000-000000000000}"/>
  </hyperlinks>
  <pageMargins left="0.39370078740157483" right="0.31496062992125984" top="0.51181102362204722" bottom="0.62992125984251968" header="0.31496062992125984" footer="0.31496062992125984"/>
  <pageSetup paperSize="9" orientation="portrait" r:id="rId1"/>
  <headerFooter alignWithMargins="0">
    <oddHeader xml:space="preserve">&amp;RRéférence : CO-FO-1637 / Date d'application : 2004 </oddHeader>
    <oddFooter>&amp;CLe &amp;D à &amp;T</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C47"/>
  <sheetViews>
    <sheetView showGridLines="0" workbookViewId="0">
      <selection activeCell="A3" sqref="A3"/>
    </sheetView>
  </sheetViews>
  <sheetFormatPr baseColWidth="10" defaultColWidth="11.44140625" defaultRowHeight="13.2" x14ac:dyDescent="0.25"/>
  <cols>
    <col min="1" max="1" width="4.44140625" style="21" customWidth="1"/>
    <col min="2" max="2" width="4.21875" style="21" customWidth="1"/>
    <col min="3" max="3" width="82.44140625" style="21" customWidth="1"/>
    <col min="4" max="4" width="12.44140625" style="21" customWidth="1"/>
    <col min="5" max="16384" width="11.44140625" style="21"/>
  </cols>
  <sheetData>
    <row r="1" spans="1:3" x14ac:dyDescent="0.25">
      <c r="A1" s="85" t="s">
        <v>9</v>
      </c>
      <c r="B1" s="86"/>
      <c r="C1" s="86"/>
    </row>
    <row r="2" spans="1:3" ht="17.399999999999999" x14ac:dyDescent="0.3">
      <c r="A2" s="44" t="s">
        <v>60</v>
      </c>
    </row>
    <row r="4" spans="1:3" x14ac:dyDescent="0.25">
      <c r="A4" s="45" t="s">
        <v>11</v>
      </c>
    </row>
    <row r="5" spans="1:3" ht="26.25" customHeight="1" x14ac:dyDescent="0.25">
      <c r="A5" s="45"/>
      <c r="B5" s="87" t="s">
        <v>22</v>
      </c>
      <c r="C5" s="87"/>
    </row>
    <row r="6" spans="1:3" x14ac:dyDescent="0.25">
      <c r="C6" s="47" t="s">
        <v>15</v>
      </c>
    </row>
    <row r="7" spans="1:3" ht="26.4" x14ac:dyDescent="0.25">
      <c r="C7" s="34" t="s">
        <v>16</v>
      </c>
    </row>
    <row r="8" spans="1:3" ht="79.2" x14ac:dyDescent="0.25">
      <c r="C8" s="34" t="s">
        <v>32</v>
      </c>
    </row>
    <row r="9" spans="1:3" ht="52.8" x14ac:dyDescent="0.25">
      <c r="C9" s="34" t="s">
        <v>71</v>
      </c>
    </row>
    <row r="10" spans="1:3" x14ac:dyDescent="0.25">
      <c r="C10" s="46"/>
    </row>
    <row r="11" spans="1:3" x14ac:dyDescent="0.25">
      <c r="C11" s="48"/>
    </row>
    <row r="12" spans="1:3" x14ac:dyDescent="0.25">
      <c r="C12" s="49"/>
    </row>
    <row r="13" spans="1:3" ht="36.75" customHeight="1" x14ac:dyDescent="0.25">
      <c r="C13" s="50" t="s">
        <v>55</v>
      </c>
    </row>
    <row r="14" spans="1:3" x14ac:dyDescent="0.25">
      <c r="C14" s="51"/>
    </row>
    <row r="15" spans="1:3" x14ac:dyDescent="0.25">
      <c r="C15" s="46"/>
    </row>
    <row r="16" spans="1:3" x14ac:dyDescent="0.25">
      <c r="A16" s="45" t="s">
        <v>10</v>
      </c>
    </row>
    <row r="17" spans="2:3" x14ac:dyDescent="0.25">
      <c r="B17" s="21" t="s">
        <v>21</v>
      </c>
    </row>
    <row r="18" spans="2:3" x14ac:dyDescent="0.25">
      <c r="C18" s="50" t="s">
        <v>56</v>
      </c>
    </row>
    <row r="19" spans="2:3" ht="26.4" x14ac:dyDescent="0.25">
      <c r="C19" s="50" t="s">
        <v>53</v>
      </c>
    </row>
    <row r="20" spans="2:3" ht="26.4" x14ac:dyDescent="0.25">
      <c r="C20" s="50" t="s">
        <v>57</v>
      </c>
    </row>
    <row r="21" spans="2:3" x14ac:dyDescent="0.25">
      <c r="C21" s="50" t="s">
        <v>59</v>
      </c>
    </row>
    <row r="22" spans="2:3" ht="26.4" x14ac:dyDescent="0.25">
      <c r="C22" s="50" t="s">
        <v>63</v>
      </c>
    </row>
    <row r="23" spans="2:3" ht="26.4" x14ac:dyDescent="0.25">
      <c r="C23" s="50" t="s">
        <v>64</v>
      </c>
    </row>
    <row r="24" spans="2:3" ht="39.6" x14ac:dyDescent="0.25">
      <c r="C24" s="50" t="s">
        <v>68</v>
      </c>
    </row>
    <row r="25" spans="2:3" ht="39.6" x14ac:dyDescent="0.25">
      <c r="C25" s="52" t="s">
        <v>69</v>
      </c>
    </row>
    <row r="26" spans="2:3" x14ac:dyDescent="0.25">
      <c r="B26" s="21" t="s">
        <v>17</v>
      </c>
    </row>
    <row r="27" spans="2:3" ht="52.8" x14ac:dyDescent="0.25">
      <c r="C27" s="50" t="s">
        <v>23</v>
      </c>
    </row>
    <row r="28" spans="2:3" ht="26.4" x14ac:dyDescent="0.25">
      <c r="C28" s="50" t="s">
        <v>12</v>
      </c>
    </row>
    <row r="29" spans="2:3" ht="39.6" x14ac:dyDescent="0.25">
      <c r="C29" s="50" t="s">
        <v>33</v>
      </c>
    </row>
    <row r="30" spans="2:3" x14ac:dyDescent="0.25">
      <c r="C30" s="46"/>
    </row>
    <row r="31" spans="2:3" x14ac:dyDescent="0.25">
      <c r="B31" s="21" t="s">
        <v>13</v>
      </c>
      <c r="C31" s="46"/>
    </row>
    <row r="32" spans="2:3" ht="52.8" x14ac:dyDescent="0.25">
      <c r="C32" s="34" t="s">
        <v>34</v>
      </c>
    </row>
    <row r="33" spans="1:3" ht="39.6" x14ac:dyDescent="0.25">
      <c r="C33" s="50" t="s">
        <v>24</v>
      </c>
    </row>
    <row r="34" spans="1:3" ht="79.2" x14ac:dyDescent="0.25">
      <c r="C34" s="50" t="s">
        <v>58</v>
      </c>
    </row>
    <row r="35" spans="1:3" ht="39.6" x14ac:dyDescent="0.25">
      <c r="C35" s="50" t="s">
        <v>65</v>
      </c>
    </row>
    <row r="36" spans="1:3" ht="26.4" x14ac:dyDescent="0.25">
      <c r="C36" s="53" t="s">
        <v>66</v>
      </c>
    </row>
    <row r="37" spans="1:3" ht="39.6" x14ac:dyDescent="0.25">
      <c r="C37" s="53" t="s">
        <v>67</v>
      </c>
    </row>
    <row r="38" spans="1:3" x14ac:dyDescent="0.25">
      <c r="C38" s="46"/>
    </row>
    <row r="39" spans="1:3" x14ac:dyDescent="0.25">
      <c r="A39" s="45" t="s">
        <v>14</v>
      </c>
      <c r="C39" s="46"/>
    </row>
    <row r="40" spans="1:3" ht="66" x14ac:dyDescent="0.25">
      <c r="C40" s="34" t="s">
        <v>25</v>
      </c>
    </row>
    <row r="41" spans="1:3" x14ac:dyDescent="0.25">
      <c r="C41" s="34"/>
    </row>
    <row r="42" spans="1:3" ht="69" customHeight="1" x14ac:dyDescent="0.25">
      <c r="C42" s="50" t="s">
        <v>72</v>
      </c>
    </row>
    <row r="43" spans="1:3" x14ac:dyDescent="0.25">
      <c r="C43" s="34"/>
    </row>
    <row r="44" spans="1:3" ht="39.6" x14ac:dyDescent="0.25">
      <c r="C44" s="50" t="s">
        <v>54</v>
      </c>
    </row>
    <row r="45" spans="1:3" ht="26.4" x14ac:dyDescent="0.25">
      <c r="C45" s="34" t="s">
        <v>26</v>
      </c>
    </row>
    <row r="46" spans="1:3" ht="39.6" x14ac:dyDescent="0.25">
      <c r="C46" s="34" t="s">
        <v>27</v>
      </c>
    </row>
    <row r="47" spans="1:3" x14ac:dyDescent="0.25">
      <c r="C47" s="34"/>
    </row>
  </sheetData>
  <sheetProtection password="ABB4" sheet="1"/>
  <mergeCells count="2">
    <mergeCell ref="A1:C1"/>
    <mergeCell ref="B5:C5"/>
  </mergeCells>
  <phoneticPr fontId="0" type="noConversion"/>
  <hyperlinks>
    <hyperlink ref="A1" location="Commande!A1" tooltip="Retournez sur la commande en cliquant sur ce lien" display="Retour sur la feuille de commande" xr:uid="{00000000-0004-0000-0100-000000000000}"/>
  </hyperlinks>
  <pageMargins left="0.36" right="0.43" top="0.5" bottom="0.67" header="0.36"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3"/>
  <sheetViews>
    <sheetView workbookViewId="0">
      <selection activeCell="D19" sqref="D19"/>
    </sheetView>
  </sheetViews>
  <sheetFormatPr baseColWidth="10" defaultColWidth="11.44140625" defaultRowHeight="13.2" x14ac:dyDescent="0.25"/>
  <cols>
    <col min="1" max="1" width="22.21875" style="35" bestFit="1" customWidth="1"/>
    <col min="2" max="2" width="27.44140625" style="21" bestFit="1" customWidth="1"/>
    <col min="3" max="3" width="13.21875" style="21" bestFit="1" customWidth="1"/>
    <col min="4" max="4" width="24.44140625" style="21" customWidth="1"/>
    <col min="5" max="5" width="28.5546875" style="21" customWidth="1"/>
    <col min="6" max="6" width="15.21875" style="21" customWidth="1"/>
    <col min="7" max="16384" width="11.44140625" style="21"/>
  </cols>
  <sheetData>
    <row r="1" spans="1:6" x14ac:dyDescent="0.25">
      <c r="A1" s="35" t="s">
        <v>35</v>
      </c>
      <c r="B1" s="21" t="s">
        <v>37</v>
      </c>
      <c r="E1" s="35" t="s">
        <v>45</v>
      </c>
      <c r="F1" s="35" t="s">
        <v>43</v>
      </c>
    </row>
    <row r="2" spans="1:6" x14ac:dyDescent="0.25">
      <c r="A2" s="35" t="s">
        <v>36</v>
      </c>
      <c r="B2" s="42" t="s">
        <v>70</v>
      </c>
      <c r="E2" s="21" t="s">
        <v>44</v>
      </c>
      <c r="F2" s="21">
        <v>4</v>
      </c>
    </row>
    <row r="3" spans="1:6" x14ac:dyDescent="0.25">
      <c r="A3" s="35" t="s">
        <v>38</v>
      </c>
      <c r="B3" s="21" t="s">
        <v>39</v>
      </c>
      <c r="E3" s="21" t="s">
        <v>48</v>
      </c>
      <c r="F3" s="21">
        <v>6</v>
      </c>
    </row>
    <row r="4" spans="1:6" x14ac:dyDescent="0.25">
      <c r="E4" s="21" t="s">
        <v>49</v>
      </c>
      <c r="F4" s="21">
        <v>5</v>
      </c>
    </row>
    <row r="5" spans="1:6" x14ac:dyDescent="0.25">
      <c r="A5" s="35" t="s">
        <v>40</v>
      </c>
      <c r="B5" s="21">
        <f t="array" ref="B5">MAX((Commande!D15:'Commande'!D65530&lt;&gt;"")*ROW(Commande!D15:'Commande'!D65530),15)</f>
        <v>15</v>
      </c>
      <c r="E5" s="21" t="s">
        <v>62</v>
      </c>
      <c r="F5" s="21">
        <v>7</v>
      </c>
    </row>
    <row r="6" spans="1:6" x14ac:dyDescent="0.25">
      <c r="A6" s="35" t="s">
        <v>41</v>
      </c>
      <c r="B6" s="21">
        <f t="array" aca="1" ref="B6" ca="1">IF(SUM(IF(((INDIRECT("Commande!D15:D"&amp;Parametres!B5)&lt;&gt;"")*(INDIRECT("Commande!A15:A"&amp;Parametres!B5)&lt;&gt;""))=1,1,0))&lt;Commande!$B$2,1,0)</f>
        <v>0</v>
      </c>
      <c r="C6" s="21" t="s">
        <v>42</v>
      </c>
    </row>
    <row r="7" spans="1:6" x14ac:dyDescent="0.25">
      <c r="A7" s="35" t="s">
        <v>50</v>
      </c>
      <c r="B7" s="21">
        <f t="array" aca="1" ref="B7" ca="1">IF(SUM(IF(((INDIRECT("Commande!D15:D"&amp;Parametres!$B$5)&lt;&gt;"")*(INDIRECT("Commande!E15:E"&amp;Parametres!$B$5)&lt;&gt;""))=1,1,0))&lt;Commande!$B$2,1,0)</f>
        <v>0</v>
      </c>
    </row>
    <row r="8" spans="1:6" x14ac:dyDescent="0.25">
      <c r="A8" s="35" t="s">
        <v>51</v>
      </c>
      <c r="B8" s="21">
        <f t="array" aca="1" ref="B8" ca="1">SUM(IF(((INDIRECT("Commande!C15:C"&amp;Parametres!$B$5)&lt;&gt;"")*(INDIRECT("Commande!D15:D"&amp;Parametres!$B$5)&lt;&gt;""))=1,1,0))</f>
        <v>0</v>
      </c>
    </row>
    <row r="9" spans="1:6" x14ac:dyDescent="0.25">
      <c r="A9" s="35" t="s">
        <v>52</v>
      </c>
      <c r="B9" s="21">
        <f t="array" aca="1" ref="B9" ca="1">SUM(IF(((INDIRECT("Commande!C15:C"&amp;Parametres!$B$5)="")*(INDIRECT("Commande!D15:D"&amp;Parametres!$B$5)&lt;&gt;""))=1,1,0))</f>
        <v>0</v>
      </c>
    </row>
    <row r="10" spans="1:6" x14ac:dyDescent="0.25">
      <c r="B10" s="37"/>
    </row>
    <row r="11" spans="1:6" x14ac:dyDescent="0.25">
      <c r="A11" s="35" t="s">
        <v>43</v>
      </c>
      <c r="B11" s="21">
        <f>IF(ISNUMBER(D11),D11,4)</f>
        <v>4</v>
      </c>
      <c r="D11" s="21">
        <f>VLOOKUP(Commande!B10,Parametres!E1:F9,2,FALSE)</f>
        <v>4</v>
      </c>
    </row>
    <row r="13" spans="1:6" x14ac:dyDescent="0.25">
      <c r="B13" s="43"/>
    </row>
  </sheetData>
  <sheetProtection password="ABB4" sheet="1" objects="1" scenarios="1"/>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UPExpired xmlns="9fdd1399-6146-4139-b9c0-8969c5f49821">false</UPExpired>
    <DocNum xmlns="9fdd1399-6146-4139-b9c0-8969c5f49821">1637</DocNum>
    <UPDescription xmlns="9fdd1399-6146-4139-b9c0-8969c5f49821" xsi:nil="true"/>
    <Univers xmlns="9fdd1399-6146-4139-b9c0-8969c5f49821">Déjeuner</Univers>
    <Perimetre xmlns="9fdd1399-6146-4139-b9c0-8969c5f49821">Coopérative Up</Perimetre>
    <Processus xmlns="9fdd1399-6146-4139-b9c0-8969c5f49821">Services aux Financeurs Avantages aux Salariés</Processus>
    <TitleUP xmlns="9fdd1399-6146-4139-b9c0-8969c5f49821">CDEJ_Fichier_LOGIXEL_Papier</TitleUP>
    <Direction xmlns="9fdd1399-6146-4139-b9c0-8969c5f49821">AAS-Marché AAS-Marketing Produits</Direction>
    <Redacteur xmlns="9fdd1399-6146-4139-b9c0-8969c5f49821">
      <UserInfo>
        <DisplayName>Alexa ESTEBE</DisplayName>
        <AccountId>91</AccountId>
        <AccountType/>
      </UserInfo>
    </Redacteur>
    <UPDraft xmlns="9fdd1399-6146-4139-b9c0-8969c5f49821">false</UPDraft>
    <ExpirationDate xmlns="9fdd1399-6146-4139-b9c0-8969c5f49821" xsi:nil="true"/>
    <TypeDocument xmlns="9fdd1399-6146-4139-b9c0-8969c5f49821">FO-Formulaire</TypeDocument>
    <TaxCatchAll xmlns="9fdd1399-6146-4139-b9c0-8969c5f49821" xsi:nil="true"/>
    <lcf76f155ced4ddcb4097134ff3c332f xmlns="32976d0f-4694-44bf-841b-49253e5f45c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UPDocument" ma:contentTypeID="0x01010019121979000000000000000000000002002BE1F2B6C87DCE409784221787B8ACBD" ma:contentTypeVersion="28" ma:contentTypeDescription="UP Document" ma:contentTypeScope="" ma:versionID="53907df40e9b7bdd42844218ee416ef5">
  <xsd:schema xmlns:xsd="http://www.w3.org/2001/XMLSchema" xmlns:xs="http://www.w3.org/2001/XMLSchema" xmlns:p="http://schemas.microsoft.com/office/2006/metadata/properties" xmlns:ns2="9fdd1399-6146-4139-b9c0-8969c5f49821" xmlns:ns3="32976d0f-4694-44bf-841b-49253e5f45ce" targetNamespace="http://schemas.microsoft.com/office/2006/metadata/properties" ma:root="true" ma:fieldsID="805c303848432d30ad5cbaccdfb6c90e" ns2:_="" ns3:_="">
    <xsd:import namespace="9fdd1399-6146-4139-b9c0-8969c5f49821"/>
    <xsd:import namespace="32976d0f-4694-44bf-841b-49253e5f45ce"/>
    <xsd:element name="properties">
      <xsd:complexType>
        <xsd:sequence>
          <xsd:element name="documentManagement">
            <xsd:complexType>
              <xsd:all>
                <xsd:element ref="ns2:UPDraft" minOccurs="0"/>
                <xsd:element ref="ns2:UPExpired" minOccurs="0"/>
                <xsd:element ref="ns2:ExpirationDate" minOccurs="0"/>
                <xsd:element ref="ns2:DocNum" minOccurs="0"/>
                <xsd:element ref="ns2:Univers" minOccurs="0"/>
                <xsd:element ref="ns2:Perimetre" minOccurs="0"/>
                <xsd:element ref="ns2:TypeDocument" minOccurs="0"/>
                <xsd:element ref="ns2:Direction" minOccurs="0"/>
                <xsd:element ref="ns2:Processus" minOccurs="0"/>
                <xsd:element ref="ns2:UPDescription" minOccurs="0"/>
                <xsd:element ref="ns2:TitleUP" minOccurs="0"/>
                <xsd:element ref="ns2:Redacteur"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2:SharedWithUsers" minOccurs="0"/>
                <xsd:element ref="ns2:SharedWithDetails" minOccurs="0"/>
                <xsd:element ref="ns3:MediaServiceOCR" minOccurs="0"/>
                <xsd:element ref="ns3:MediaServiceGenerationTime" minOccurs="0"/>
                <xsd:element ref="ns3:MediaServiceEventHashCode"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dd1399-6146-4139-b9c0-8969c5f49821" elementFormDefault="qualified">
    <xsd:import namespace="http://schemas.microsoft.com/office/2006/documentManagement/types"/>
    <xsd:import namespace="http://schemas.microsoft.com/office/infopath/2007/PartnerControls"/>
    <xsd:element name="UPDraft" ma:index="8" nillable="true" ma:displayName="Brouillon" ma:description="" ma:internalName="UPDraft">
      <xsd:simpleType>
        <xsd:restriction base="dms:Boolean"/>
      </xsd:simpleType>
    </xsd:element>
    <xsd:element name="UPExpired" ma:index="9" nillable="true" ma:displayName="Expiré" ma:description="" ma:internalName="UPExpired">
      <xsd:simpleType>
        <xsd:restriction base="dms:Boolean"/>
      </xsd:simpleType>
    </xsd:element>
    <xsd:element name="ExpirationDate" ma:index="10" nillable="true" ma:displayName="Expire le" ma:description="" ma:format="DateOnly" ma:internalName="ExpirationDate">
      <xsd:simpleType>
        <xsd:restriction base="dms:DateTime"/>
      </xsd:simpleType>
    </xsd:element>
    <xsd:element name="DocNum" ma:index="11" nillable="true" ma:displayName="DocNum" ma:description="" ma:internalName="DocNum">
      <xsd:simpleType>
        <xsd:restriction base="dms:Text"/>
      </xsd:simpleType>
    </xsd:element>
    <xsd:element name="Univers" ma:index="12" nillable="true" ma:displayName="Univers" ma:description="" ma:format="Dropdown" ma:internalName="Univers">
      <xsd:simpleType>
        <xsd:restriction base="dms:Choice">
          <xsd:enumeration value="Tout univers"/>
          <xsd:enumeration value="Déjeuner"/>
          <xsd:enumeration value="Cadeau"/>
          <xsd:enumeration value="Culture"/>
          <xsd:enumeration value="Service à la personne"/>
        </xsd:restriction>
      </xsd:simpleType>
    </xsd:element>
    <xsd:element name="Perimetre" ma:index="13" nillable="true" ma:displayName="Périmètre" ma:description="" ma:format="Dropdown" ma:internalName="Perimetre">
      <xsd:simpleType>
        <xsd:restriction base="dms:Choice">
          <xsd:enumeration value="Coopérative Up"/>
        </xsd:restriction>
      </xsd:simpleType>
    </xsd:element>
    <xsd:element name="TypeDocument" ma:index="14" nillable="true" ma:displayName="Type de documents" ma:description="" ma:format="Dropdown" ma:internalName="TypeDocument">
      <xsd:simpleType>
        <xsd:restriction base="dms:Choice">
          <xsd:enumeration value="DI-Document d'information"/>
          <xsd:enumeration value="PS-Formalisation des Processus"/>
          <xsd:enumeration value="FO-Formulaire"/>
          <xsd:enumeration value="MO-Mode Opératoire"/>
          <xsd:enumeration value="OR-Organigramme"/>
          <xsd:enumeration value="PO-Politique"/>
          <xsd:enumeration value="PR-Procédure"/>
          <xsd:enumeration value="SF-Support de Formation"/>
        </xsd:restriction>
      </xsd:simpleType>
    </xsd:element>
    <xsd:element name="Direction" ma:index="15" nillable="true" ma:displayName="Direction" ma:description="" ma:format="Dropdown" ma:internalName="Direction">
      <xsd:simpleType>
        <xsd:restriction base="dms:Choice">
          <xsd:enumeration value="DAF-Affaires Financières"/>
          <xsd:enumeration value="DSI-Systèmes d'information"/>
          <xsd:enumeration value="DRH-Ressources Humaines"/>
          <xsd:enumeration value="DRH-Ressources Humaines-Ressources Humaines"/>
          <xsd:enumeration value="DRH-Ressources Humaines-Managers"/>
          <xsd:enumeration value="DRH-Ressources Humaines-Collaborateurs"/>
          <xsd:enumeration value="DET-Environnement de Travail"/>
          <xsd:enumeration value="QE-Qualité &amp; Environnement"/>
          <xsd:enumeration value="DEC-Expèrience Client"/>
          <xsd:enumeration value="DMI-Marketing et Innovation"/>
          <xsd:enumeration value="DO-Opérations-Production"/>
          <xsd:enumeration value="DO-Opérations-Direction des Opérations"/>
          <xsd:enumeration value="DO-Opérations-Création/Commande"/>
          <xsd:enumeration value="MRH-Marché RH-Direction Marché AAS"/>
          <xsd:enumeration value="MRH-Marché RH-Solutions RH"/>
          <xsd:enumeration value="MRH-Marché RH-Création/Commande"/>
          <xsd:enumeration value="MRH-Marché RH-Service Client"/>
          <xsd:enumeration value="MRH-Marché RH-Marketing Produits"/>
          <xsd:enumeration value="MRH-Marché RH-Solution TPE/PME"/>
          <xsd:enumeration value="MRH-Marché RH-Cellule AO"/>
          <xsd:enumeration value="MCSE-Marché CSE-Solution CE"/>
          <xsd:enumeration value="MCSE-Marché CSE-Création/Commande"/>
          <xsd:enumeration value="MCSE-Marché CSE-Service Client"/>
          <xsd:enumeration value="PPS-Marché PPS-Direction Marché PPS"/>
          <xsd:enumeration value="PPS-Marché PPS-Moyens de paiement"/>
          <xsd:enumeration value="PPS-Marché PPS-Marketing de l'offre"/>
          <xsd:enumeration value="PPS-Marché PPS-Commerciale transversale"/>
          <xsd:enumeration value="PPS-Marché PPS-Création/Commande"/>
          <xsd:enumeration value="PPS-Marché PPS-Service Client"/>
          <xsd:enumeration value="IFR-Marché IFR-Direction Marché IFR"/>
          <xsd:enumeration value="IFR-Marché IFR-Relation Client"/>
          <xsd:enumeration value="IFR-Marché IFR-Marketing"/>
          <xsd:enumeration value="SAC-Marché SAC-Direction Marché SAC"/>
          <xsd:enumeration value="SAC-Marché SAC-Traitement des Titres"/>
          <xsd:enumeration value="SAC-Marché SAC-Service Client"/>
          <xsd:enumeration value="SAC-Marché SAC-Marketing"/>
          <xsd:enumeration value="DG-Direction Générale"/>
          <xsd:enumeration value="DG-Direction Générale-Direction Générale"/>
          <xsd:enumeration value="DG-Direction Générale-Cellule projet"/>
          <xsd:enumeration value="DG-Direction Générale-Cellule DATA et Etudes"/>
          <xsd:enumeration value="DCRSE-Communication et RSE"/>
          <xsd:enumeration value="DAPCR-Affaires Publiques et Conformités Réglementaires"/>
          <xsd:enumeration value="DAPCR-Affaires Publiques et Conformités Réglementaires-DAPCR"/>
          <xsd:enumeration value="DAPCR-Affaires Publiques et Conformités Réglementaires-LCBFT"/>
          <xsd:enumeration value="DPC-Partenariats et de la Coopération"/>
        </xsd:restriction>
      </xsd:simpleType>
    </xsd:element>
    <xsd:element name="Processus" ma:index="16" nillable="true" ma:displayName="Processus" ma:description="" ma:format="Dropdown" ma:internalName="Processus">
      <xsd:simpleType>
        <xsd:restriction base="dms:Choice">
          <xsd:enumeration value="Pilotage &amp; Amélioration Continue"/>
          <xsd:enumeration value="Ressources Humaines"/>
          <xsd:enumeration value="Achats"/>
          <xsd:enumeration value="Infrastructures &amp; Environnement de travail"/>
          <xsd:enumeration value="Systèmes d'information"/>
          <xsd:enumeration value="Marketing"/>
          <xsd:enumeration value="Services aux Financeurs Avantages aux Salariés"/>
          <xsd:enumeration value="Services aux Financeurs Programmes Publics &amp; Sociaux"/>
          <xsd:enumeration value="Services aux Financeurs Incentive &amp; Récompenses"/>
          <xsd:enumeration value="Services aux Commerçants"/>
          <xsd:enumeration value="Production Papier"/>
          <xsd:enumeration value="Traitement des Titres"/>
        </xsd:restriction>
      </xsd:simpleType>
    </xsd:element>
    <xsd:element name="UPDescription" ma:index="17" nillable="true" ma:displayName="Description" ma:description="" ma:internalName="UPDescription">
      <xsd:simpleType>
        <xsd:restriction base="dms:Note"/>
      </xsd:simpleType>
    </xsd:element>
    <xsd:element name="TitleUP" ma:index="18" nillable="true" ma:displayName="TitleUP" ma:description="" ma:internalName="TitleUP">
      <xsd:simpleType>
        <xsd:restriction base="dms:Text"/>
      </xsd:simpleType>
    </xsd:element>
    <xsd:element name="Redacteur" ma:index="19" nillable="true" ma:displayName="Rédacteur" ma:description="" ma:internalName="Redacteu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Users" ma:index="2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Partagé avec détails" ma:internalName="SharedWithDetails" ma:readOnly="true">
      <xsd:simpleType>
        <xsd:restriction base="dms:Note">
          <xsd:maxLength value="255"/>
        </xsd:restriction>
      </xsd:simpleType>
    </xsd:element>
    <xsd:element name="TaxCatchAll" ma:index="33" nillable="true" ma:displayName="Colonne Attraper tout de Taxonomie" ma:hidden="true" ma:list="{cb7553b6-3657-457f-aa19-34d2381097ff}" ma:internalName="TaxCatchAll" ma:showField="CatchAllData" ma:web="9fdd1399-6146-4139-b9c0-8969c5f498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2976d0f-4694-44bf-841b-49253e5f45c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hidden="true" ma:internalName="MediaServiceDateTake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LengthInSeconds" ma:index="30" nillable="true" ma:displayName="MediaLengthInSeconds" ma:hidden="true" ma:internalName="MediaLengthInSeconds" ma:readOnly="true">
      <xsd:simpleType>
        <xsd:restriction base="dms:Unknown"/>
      </xsd:simpleType>
    </xsd:element>
    <xsd:element name="lcf76f155ced4ddcb4097134ff3c332f" ma:index="32" nillable="true" ma:taxonomy="true" ma:internalName="lcf76f155ced4ddcb4097134ff3c332f" ma:taxonomyFieldName="MediaServiceImageTags" ma:displayName="Balises d’images" ma:readOnly="false" ma:fieldId="{5cf76f15-5ced-4ddc-b409-7134ff3c332f}" ma:taxonomyMulti="true" ma:sspId="29b3d0e0-78a7-479d-a466-612b317c2268"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F23730-ADBF-4174-8AEA-604FF9A024CC}">
  <ds:schemaRefs>
    <ds:schemaRef ds:uri="http://purl.org/dc/elements/1.1/"/>
    <ds:schemaRef ds:uri="http://schemas.microsoft.com/office/2006/metadata/properties"/>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5e510ad0-e997-45ef-bf04-fe8c7bac0728"/>
    <ds:schemaRef ds:uri="f2108fa3-4ce9-49e7-acd3-b7e6e39d93b9"/>
    <ds:schemaRef ds:uri="http://www.w3.org/XML/1998/namespace"/>
    <ds:schemaRef ds:uri="http://purl.org/dc/dcmitype/"/>
    <ds:schemaRef ds:uri="9fdd1399-6146-4139-b9c0-8969c5f49821"/>
    <ds:schemaRef ds:uri="32976d0f-4694-44bf-841b-49253e5f45ce"/>
  </ds:schemaRefs>
</ds:datastoreItem>
</file>

<file path=customXml/itemProps2.xml><?xml version="1.0" encoding="utf-8"?>
<ds:datastoreItem xmlns:ds="http://schemas.openxmlformats.org/officeDocument/2006/customXml" ds:itemID="{1031BFCD-ED64-43E9-B149-8642B75A97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dd1399-6146-4139-b9c0-8969c5f49821"/>
    <ds:schemaRef ds:uri="32976d0f-4694-44bf-841b-49253e5f45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E4F88B-42AA-404A-9CC6-25D3D646C9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vt:i4>
      </vt:variant>
      <vt:variant>
        <vt:lpstr>Plages nommées</vt:lpstr>
      </vt:variant>
      <vt:variant>
        <vt:i4>2</vt:i4>
      </vt:variant>
    </vt:vector>
  </HeadingPairs>
  <TitlesOfParts>
    <vt:vector size="5" baseType="lpstr">
      <vt:lpstr>Commande</vt:lpstr>
      <vt:lpstr>Aide</vt:lpstr>
      <vt:lpstr>Parametres</vt:lpstr>
      <vt:lpstr>Produit</vt:lpstr>
      <vt:lpstr>Commande!Zone_d_impression</vt:lpstr>
    </vt:vector>
  </TitlesOfParts>
  <Company>GROUPE CHEQUE DEJEUNER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CDEJ_Fichier_LOGIXEL_Papier</dc:title>
  <dc:creator>Patrick TROUILLARD</dc:creator>
  <cp:lastModifiedBy>Armel COLLEU</cp:lastModifiedBy>
  <cp:lastPrinted>2018-05-30T06:03:54Z</cp:lastPrinted>
  <dcterms:created xsi:type="dcterms:W3CDTF">2004-07-02T07:21:08Z</dcterms:created>
  <dcterms:modified xsi:type="dcterms:W3CDTF">2023-07-05T13:45:08Z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0x01010019121979000000000000000000000002002BE1F2B6C87DCE409784221787B8ACBD</vt:lpwstr>
  </property>
</Properties>
</file>